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19155" windowHeight="11040" activeTab="2"/>
  </bookViews>
  <sheets>
    <sheet name="Retta" sheetId="1" r:id="rId1"/>
    <sheet name="Punteggio" sheetId="2" r:id="rId2"/>
    <sheet name="Finale" sheetId="3" r:id="rId3"/>
    <sheet name="Statico" sheetId="4" r:id="rId4"/>
    <sheet name="Foglio1" sheetId="5" r:id="rId5"/>
  </sheets>
  <definedNames>
    <definedName name="universita" localSheetId="2">Finale!$G$1:$H$75</definedName>
  </definedNames>
  <calcPr calcId="125725"/>
</workbook>
</file>

<file path=xl/calcChain.xml><?xml version="1.0" encoding="utf-8"?>
<calcChain xmlns="http://schemas.openxmlformats.org/spreadsheetml/2006/main">
  <c r="K55" i="3"/>
  <c r="K58"/>
  <c r="K36"/>
  <c r="K46"/>
  <c r="K45"/>
  <c r="K27"/>
  <c r="K23"/>
  <c r="K2"/>
  <c r="K34"/>
  <c r="K56"/>
  <c r="K48"/>
  <c r="K32"/>
  <c r="K50"/>
  <c r="K72"/>
  <c r="K33"/>
  <c r="K59"/>
  <c r="K51"/>
  <c r="K74"/>
  <c r="K11"/>
  <c r="K21"/>
  <c r="K66"/>
  <c r="K35"/>
  <c r="K62"/>
  <c r="K65"/>
  <c r="K67"/>
  <c r="K64"/>
  <c r="K22"/>
  <c r="K9"/>
  <c r="K39"/>
  <c r="K40"/>
  <c r="K8"/>
  <c r="K6"/>
  <c r="K38"/>
  <c r="K14"/>
  <c r="K44"/>
  <c r="K52"/>
  <c r="K69"/>
  <c r="K73"/>
  <c r="K75"/>
  <c r="K18"/>
  <c r="K70"/>
  <c r="K24"/>
  <c r="K15"/>
  <c r="K17"/>
  <c r="K26"/>
  <c r="K31"/>
  <c r="K53"/>
  <c r="K57"/>
  <c r="K3"/>
  <c r="K54"/>
  <c r="K4"/>
  <c r="K61"/>
  <c r="K16"/>
  <c r="K49"/>
  <c r="K43"/>
  <c r="K71"/>
  <c r="K63"/>
  <c r="K60"/>
  <c r="K30"/>
  <c r="K5"/>
  <c r="K68"/>
  <c r="K37"/>
  <c r="K7"/>
  <c r="K10"/>
  <c r="K28"/>
  <c r="K12"/>
  <c r="K47"/>
  <c r="K42"/>
  <c r="K25"/>
  <c r="K29"/>
  <c r="K13"/>
  <c r="K41"/>
  <c r="K20"/>
  <c r="K19"/>
  <c r="J55"/>
  <c r="J58"/>
  <c r="J36"/>
  <c r="J46"/>
  <c r="J45"/>
  <c r="J27"/>
  <c r="J23"/>
  <c r="J2"/>
  <c r="J34"/>
  <c r="J56"/>
  <c r="J48"/>
  <c r="J32"/>
  <c r="J50"/>
  <c r="J72"/>
  <c r="J33"/>
  <c r="J59"/>
  <c r="J51"/>
  <c r="J74"/>
  <c r="J11"/>
  <c r="J21"/>
  <c r="J66"/>
  <c r="J35"/>
  <c r="J62"/>
  <c r="J65"/>
  <c r="J67"/>
  <c r="J64"/>
  <c r="J22"/>
  <c r="J9"/>
  <c r="J39"/>
  <c r="J40"/>
  <c r="J8"/>
  <c r="J6"/>
  <c r="J38"/>
  <c r="J14"/>
  <c r="J44"/>
  <c r="J52"/>
  <c r="J69"/>
  <c r="J73"/>
  <c r="J75"/>
  <c r="J18"/>
  <c r="J70"/>
  <c r="J24"/>
  <c r="J15"/>
  <c r="J17"/>
  <c r="J26"/>
  <c r="J31"/>
  <c r="J53"/>
  <c r="J57"/>
  <c r="J3"/>
  <c r="J54"/>
  <c r="J4"/>
  <c r="J61"/>
  <c r="J16"/>
  <c r="J49"/>
  <c r="J43"/>
  <c r="J71"/>
  <c r="J63"/>
  <c r="J60"/>
  <c r="J30"/>
  <c r="J5"/>
  <c r="J68"/>
  <c r="J37"/>
  <c r="J7"/>
  <c r="J10"/>
  <c r="J28"/>
  <c r="J12"/>
  <c r="J47"/>
  <c r="J42"/>
  <c r="J25"/>
  <c r="J29"/>
  <c r="J13"/>
  <c r="J41"/>
  <c r="J20"/>
  <c r="J19"/>
  <c r="F58"/>
  <c r="F36"/>
  <c r="F2"/>
  <c r="F33"/>
  <c r="F51"/>
  <c r="F74"/>
  <c r="F22"/>
  <c r="F9"/>
  <c r="F39"/>
  <c r="F40"/>
  <c r="F8"/>
  <c r="F6"/>
  <c r="F38"/>
  <c r="F14"/>
  <c r="F44"/>
  <c r="F52"/>
  <c r="F69"/>
  <c r="F73"/>
  <c r="F75"/>
  <c r="F26"/>
  <c r="F3"/>
  <c r="F54"/>
  <c r="F4"/>
  <c r="F61"/>
  <c r="F16"/>
  <c r="F49"/>
  <c r="F43"/>
  <c r="F71"/>
  <c r="F5"/>
  <c r="F7"/>
  <c r="F42"/>
  <c r="F25"/>
  <c r="F29"/>
  <c r="F13"/>
  <c r="F19"/>
  <c r="A62"/>
  <c r="E62" s="1"/>
  <c r="F62" s="1"/>
  <c r="B62"/>
  <c r="C62"/>
  <c r="A36"/>
  <c r="B36"/>
  <c r="C36"/>
  <c r="A48"/>
  <c r="E48" s="1"/>
  <c r="F48" s="1"/>
  <c r="B48"/>
  <c r="C48"/>
  <c r="A66"/>
  <c r="E66" s="1"/>
  <c r="F66" s="1"/>
  <c r="B66"/>
  <c r="C66"/>
  <c r="A53"/>
  <c r="E53" s="1"/>
  <c r="F53" s="1"/>
  <c r="B53"/>
  <c r="C53"/>
  <c r="A65"/>
  <c r="E65" s="1"/>
  <c r="F65" s="1"/>
  <c r="B65"/>
  <c r="C65"/>
  <c r="A70"/>
  <c r="E70" s="1"/>
  <c r="F70" s="1"/>
  <c r="B70"/>
  <c r="C70"/>
  <c r="A57"/>
  <c r="E57" s="1"/>
  <c r="F57" s="1"/>
  <c r="B57"/>
  <c r="C57"/>
  <c r="A59"/>
  <c r="E59" s="1"/>
  <c r="F59" s="1"/>
  <c r="B59"/>
  <c r="C59"/>
  <c r="A73"/>
  <c r="B73"/>
  <c r="C73"/>
  <c r="A60"/>
  <c r="E60" s="1"/>
  <c r="F60" s="1"/>
  <c r="B60"/>
  <c r="C60"/>
  <c r="A67"/>
  <c r="E67" s="1"/>
  <c r="F67" s="1"/>
  <c r="B67"/>
  <c r="C67"/>
  <c r="A42"/>
  <c r="B42"/>
  <c r="C42"/>
  <c r="A56"/>
  <c r="E56" s="1"/>
  <c r="F56" s="1"/>
  <c r="B56"/>
  <c r="C56"/>
  <c r="A63"/>
  <c r="E63" s="1"/>
  <c r="F63" s="1"/>
  <c r="B63"/>
  <c r="C63"/>
  <c r="A68"/>
  <c r="E68" s="1"/>
  <c r="F68" s="1"/>
  <c r="B68"/>
  <c r="C68"/>
  <c r="A51"/>
  <c r="B51"/>
  <c r="C51"/>
  <c r="A55"/>
  <c r="E55" s="1"/>
  <c r="F55" s="1"/>
  <c r="B55"/>
  <c r="C55"/>
  <c r="A19"/>
  <c r="B19"/>
  <c r="C19"/>
  <c r="A23"/>
  <c r="E23" s="1"/>
  <c r="F23" s="1"/>
  <c r="B23"/>
  <c r="C23"/>
  <c r="A71"/>
  <c r="B71"/>
  <c r="C71"/>
  <c r="A64"/>
  <c r="E64" s="1"/>
  <c r="F64" s="1"/>
  <c r="B64"/>
  <c r="C64"/>
  <c r="A10"/>
  <c r="E10" s="1"/>
  <c r="F10" s="1"/>
  <c r="B10"/>
  <c r="C10"/>
  <c r="A20"/>
  <c r="E20" s="1"/>
  <c r="F20" s="1"/>
  <c r="B20"/>
  <c r="C20"/>
  <c r="A52"/>
  <c r="B52"/>
  <c r="C52"/>
  <c r="A44"/>
  <c r="B44"/>
  <c r="C44"/>
  <c r="A26"/>
  <c r="B26"/>
  <c r="C26"/>
  <c r="A45"/>
  <c r="E45" s="1"/>
  <c r="F45" s="1"/>
  <c r="B45"/>
  <c r="C45"/>
  <c r="A21"/>
  <c r="E21" s="1"/>
  <c r="F21" s="1"/>
  <c r="B21"/>
  <c r="C21"/>
  <c r="A32"/>
  <c r="E32" s="1"/>
  <c r="F32" s="1"/>
  <c r="B32"/>
  <c r="C32"/>
  <c r="A7"/>
  <c r="B7"/>
  <c r="C7"/>
  <c r="A31"/>
  <c r="E31" s="1"/>
  <c r="F31" s="1"/>
  <c r="B31"/>
  <c r="C31"/>
  <c r="A17"/>
  <c r="E17" s="1"/>
  <c r="F17" s="1"/>
  <c r="B17"/>
  <c r="C17"/>
  <c r="A24"/>
  <c r="E24" s="1"/>
  <c r="F24" s="1"/>
  <c r="B24"/>
  <c r="C24"/>
  <c r="A41"/>
  <c r="E41" s="1"/>
  <c r="F41" s="1"/>
  <c r="B41"/>
  <c r="C41"/>
  <c r="A5"/>
  <c r="B5"/>
  <c r="C5"/>
  <c r="A4"/>
  <c r="B4"/>
  <c r="C4"/>
  <c r="A22"/>
  <c r="B22"/>
  <c r="C22"/>
  <c r="A12"/>
  <c r="E12" s="1"/>
  <c r="F12" s="1"/>
  <c r="B12"/>
  <c r="C12"/>
  <c r="A11"/>
  <c r="E11" s="1"/>
  <c r="F11" s="1"/>
  <c r="B11"/>
  <c r="C11"/>
  <c r="A37"/>
  <c r="E37" s="1"/>
  <c r="F37" s="1"/>
  <c r="B37"/>
  <c r="C37"/>
  <c r="A35"/>
  <c r="E35" s="1"/>
  <c r="F35" s="1"/>
  <c r="B35"/>
  <c r="C35"/>
  <c r="A47"/>
  <c r="E47" s="1"/>
  <c r="F47" s="1"/>
  <c r="B47"/>
  <c r="C47"/>
  <c r="A34"/>
  <c r="E34" s="1"/>
  <c r="F34" s="1"/>
  <c r="B34"/>
  <c r="C34"/>
  <c r="A18"/>
  <c r="E18" s="1"/>
  <c r="F18" s="1"/>
  <c r="B18"/>
  <c r="C18"/>
  <c r="A28"/>
  <c r="E28" s="1"/>
  <c r="F28" s="1"/>
  <c r="B28"/>
  <c r="C28"/>
  <c r="A25"/>
  <c r="B25"/>
  <c r="C25"/>
  <c r="A29"/>
  <c r="B29"/>
  <c r="C29"/>
  <c r="A30"/>
  <c r="E30" s="1"/>
  <c r="F30" s="1"/>
  <c r="B30"/>
  <c r="C30"/>
  <c r="A15"/>
  <c r="E15" s="1"/>
  <c r="F15" s="1"/>
  <c r="B15"/>
  <c r="C15"/>
  <c r="A14"/>
  <c r="B14"/>
  <c r="C14"/>
  <c r="A13"/>
  <c r="B13"/>
  <c r="C13"/>
  <c r="A27"/>
  <c r="E27" s="1"/>
  <c r="F27" s="1"/>
  <c r="B27"/>
  <c r="C27"/>
  <c r="A75"/>
  <c r="B75"/>
  <c r="C75"/>
  <c r="A38"/>
  <c r="B38"/>
  <c r="C38"/>
  <c r="A8"/>
  <c r="B8"/>
  <c r="C8"/>
  <c r="A74"/>
  <c r="B74"/>
  <c r="C74"/>
  <c r="A49"/>
  <c r="B49"/>
  <c r="C49"/>
  <c r="A39"/>
  <c r="B39"/>
  <c r="C39"/>
  <c r="A58"/>
  <c r="B58"/>
  <c r="C58"/>
  <c r="A40"/>
  <c r="B40"/>
  <c r="C40"/>
  <c r="A54"/>
  <c r="B54"/>
  <c r="C54"/>
  <c r="A43"/>
  <c r="B43"/>
  <c r="C43"/>
  <c r="A3"/>
  <c r="B3"/>
  <c r="C3"/>
  <c r="A33"/>
  <c r="B33"/>
  <c r="C33"/>
  <c r="A6"/>
  <c r="B6"/>
  <c r="C6"/>
  <c r="A16"/>
  <c r="B16"/>
  <c r="C16"/>
  <c r="A9"/>
  <c r="B9"/>
  <c r="C9"/>
  <c r="A2"/>
  <c r="B2"/>
  <c r="C2"/>
  <c r="A72"/>
  <c r="E72" s="1"/>
  <c r="F72" s="1"/>
  <c r="B72"/>
  <c r="C72"/>
  <c r="A69"/>
  <c r="B69"/>
  <c r="C69"/>
  <c r="A61"/>
  <c r="B61"/>
  <c r="C61"/>
  <c r="A50"/>
  <c r="E50" s="1"/>
  <c r="F50" s="1"/>
  <c r="B50"/>
  <c r="C50"/>
  <c r="A46"/>
  <c r="E46" s="1"/>
  <c r="F46" s="1"/>
  <c r="B46"/>
  <c r="C46"/>
  <c r="B1"/>
  <c r="C1"/>
  <c r="D1"/>
  <c r="A1"/>
  <c r="D75" i="1"/>
  <c r="D46" i="3" s="1"/>
  <c r="D74" i="1"/>
  <c r="D50" i="3" s="1"/>
  <c r="D71" i="1"/>
  <c r="D72" i="3" s="1"/>
  <c r="D76" i="1"/>
  <c r="D72"/>
  <c r="D69" i="3" s="1"/>
  <c r="D73" i="1"/>
  <c r="D61" i="3" s="1"/>
  <c r="D77" i="1"/>
  <c r="C37" i="2"/>
  <c r="C66"/>
  <c r="C58"/>
  <c r="C60"/>
  <c r="C55"/>
  <c r="C64"/>
  <c r="C50"/>
  <c r="C27"/>
  <c r="C26"/>
  <c r="C11"/>
  <c r="C53"/>
  <c r="C44"/>
  <c r="C8"/>
  <c r="C35"/>
  <c r="C49"/>
  <c r="C34"/>
  <c r="C28"/>
  <c r="C33"/>
  <c r="C6"/>
  <c r="C9"/>
  <c r="C61"/>
  <c r="C65"/>
  <c r="C57"/>
  <c r="C62"/>
  <c r="C23"/>
  <c r="C16"/>
  <c r="C12"/>
  <c r="C48"/>
  <c r="C17"/>
  <c r="C40"/>
  <c r="C32"/>
  <c r="C24"/>
  <c r="C45"/>
  <c r="C38"/>
  <c r="C42"/>
  <c r="C14"/>
  <c r="C46"/>
  <c r="C47"/>
  <c r="C51"/>
  <c r="C36"/>
  <c r="C25"/>
  <c r="C19"/>
  <c r="C59"/>
  <c r="C3"/>
  <c r="C29"/>
  <c r="C52"/>
  <c r="C21"/>
  <c r="C43"/>
  <c r="C15"/>
  <c r="C4"/>
  <c r="C31"/>
  <c r="C63"/>
  <c r="C10"/>
  <c r="C18"/>
  <c r="C56"/>
  <c r="C39"/>
  <c r="C30"/>
  <c r="C5"/>
  <c r="C41"/>
  <c r="C2"/>
  <c r="C7"/>
  <c r="C13"/>
  <c r="C22"/>
  <c r="C54"/>
  <c r="C20"/>
  <c r="D36" i="1"/>
  <c r="D41" i="3" s="1"/>
  <c r="D35" i="1"/>
  <c r="D24" i="3" s="1"/>
  <c r="D34" i="1"/>
  <c r="D17" i="3" s="1"/>
  <c r="D33" i="1"/>
  <c r="D31" i="3" s="1"/>
  <c r="D32" i="1"/>
  <c r="D7" i="3" s="1"/>
  <c r="D31" i="1"/>
  <c r="D32" i="3" s="1"/>
  <c r="D30" i="1"/>
  <c r="D21" i="3" s="1"/>
  <c r="D29" i="1"/>
  <c r="D45" i="3" s="1"/>
  <c r="D28" i="1"/>
  <c r="D26" i="3" s="1"/>
  <c r="D27" i="1"/>
  <c r="D44" i="3" s="1"/>
  <c r="D26" i="1"/>
  <c r="D52" i="3" s="1"/>
  <c r="D25" i="1"/>
  <c r="D20" i="3" s="1"/>
  <c r="D24" i="1"/>
  <c r="D10" i="3" s="1"/>
  <c r="D22" i="1"/>
  <c r="D71" i="3" s="1"/>
  <c r="D23" i="1"/>
  <c r="D64" i="3" s="1"/>
  <c r="D20" i="1"/>
  <c r="D19" i="3" s="1"/>
  <c r="D19" i="1"/>
  <c r="D55" i="3" s="1"/>
  <c r="D18" i="1"/>
  <c r="D51" i="3" s="1"/>
  <c r="D17" i="1"/>
  <c r="D68" i="3" s="1"/>
  <c r="D16" i="1"/>
  <c r="D63" i="3" s="1"/>
  <c r="D15" i="1"/>
  <c r="D56" i="3" s="1"/>
  <c r="D13" i="1"/>
  <c r="D67" i="3" s="1"/>
  <c r="D12" i="1"/>
  <c r="D60" i="3" s="1"/>
  <c r="D11" i="1"/>
  <c r="D73" i="3" s="1"/>
  <c r="D10" i="1"/>
  <c r="D59" i="3" s="1"/>
  <c r="D9" i="1"/>
  <c r="D57" i="3" s="1"/>
  <c r="D8" i="1"/>
  <c r="D70" i="3" s="1"/>
  <c r="D7" i="1"/>
  <c r="D65" i="3" s="1"/>
  <c r="D6" i="1"/>
  <c r="D53" i="3" s="1"/>
  <c r="D5" i="1"/>
  <c r="D66" i="3" s="1"/>
  <c r="D4" i="1"/>
  <c r="D48" i="3" s="1"/>
  <c r="D3" i="1"/>
  <c r="D36" i="3" s="1"/>
  <c r="D2" i="1"/>
  <c r="D62" i="3" s="1"/>
  <c r="D70" i="1"/>
  <c r="D2" i="3" s="1"/>
  <c r="D69" i="1"/>
  <c r="D9" i="3" s="1"/>
  <c r="D68" i="1"/>
  <c r="D16" i="3" s="1"/>
  <c r="D67" i="1"/>
  <c r="D6" i="3" s="1"/>
  <c r="D66" i="1"/>
  <c r="D33" i="3" s="1"/>
  <c r="D65" i="1"/>
  <c r="D3" i="3" s="1"/>
  <c r="D64" i="1"/>
  <c r="D43" i="3" s="1"/>
  <c r="D63" i="1"/>
  <c r="D54" i="3" s="1"/>
  <c r="D62" i="1"/>
  <c r="D40" i="3" s="1"/>
  <c r="D61" i="1"/>
  <c r="D58" i="3" s="1"/>
  <c r="D60" i="1"/>
  <c r="D39" i="3" s="1"/>
  <c r="D59" i="1"/>
  <c r="D49" i="3" s="1"/>
  <c r="D58" i="1"/>
  <c r="D74" i="3" s="1"/>
  <c r="D55" i="1"/>
  <c r="D75" i="3" s="1"/>
  <c r="D21" i="1"/>
  <c r="D23" i="3" s="1"/>
  <c r="D14" i="1"/>
  <c r="D42" i="3" s="1"/>
  <c r="D56" i="1"/>
  <c r="D38" i="3" s="1"/>
  <c r="D54" i="1"/>
  <c r="D27" i="3" s="1"/>
  <c r="D53" i="1"/>
  <c r="D13" i="3" s="1"/>
  <c r="D52" i="1"/>
  <c r="D14" i="3" s="1"/>
  <c r="D51" i="1"/>
  <c r="D15" i="3" s="1"/>
  <c r="D50" i="1"/>
  <c r="D30" i="3" s="1"/>
  <c r="D49" i="1"/>
  <c r="D29" i="3" s="1"/>
  <c r="D48" i="1"/>
  <c r="D25" i="3" s="1"/>
  <c r="D47" i="1"/>
  <c r="D28" i="3" s="1"/>
  <c r="D46" i="1"/>
  <c r="D18" i="3" s="1"/>
  <c r="D45" i="1"/>
  <c r="D34" i="3" s="1"/>
  <c r="D44" i="1"/>
  <c r="D47" i="3" s="1"/>
  <c r="D43" i="1"/>
  <c r="D35" i="3" s="1"/>
  <c r="D42" i="1"/>
  <c r="D37" i="3" s="1"/>
  <c r="D41" i="1"/>
  <c r="D11" i="3" s="1"/>
  <c r="D40" i="1"/>
  <c r="D12" i="3" s="1"/>
  <c r="D39" i="1"/>
  <c r="D22" i="3" s="1"/>
  <c r="D38" i="1"/>
  <c r="D4" i="3" s="1"/>
  <c r="D37" i="1"/>
  <c r="D5" i="3" s="1"/>
  <c r="D57" i="1"/>
  <c r="D8" i="3" s="1"/>
</calcChain>
</file>

<file path=xl/connections.xml><?xml version="1.0" encoding="utf-8"?>
<connections xmlns="http://schemas.openxmlformats.org/spreadsheetml/2006/main">
  <connection id="1" name="universita" type="6" refreshedVersion="3" background="1" saveData="1">
    <textPr sourceFile="C:\Users\GIAAND00\Documents\PDF per Opendatablog\universita.txt" decimal="," thousands="." semicolon="1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<sst xmlns="http://schemas.openxmlformats.org/spreadsheetml/2006/main" count="589" uniqueCount="106">
  <si>
    <t>Università</t>
  </si>
  <si>
    <t>Retta</t>
  </si>
  <si>
    <t>Tipo</t>
  </si>
  <si>
    <t>Milano Politecnico</t>
  </si>
  <si>
    <t>Pubblica</t>
  </si>
  <si>
    <t>Milano Statale</t>
  </si>
  <si>
    <t>Bologna</t>
  </si>
  <si>
    <t>Venezia Iuav</t>
  </si>
  <si>
    <t>Modena Reggio Emilia</t>
  </si>
  <si>
    <t>Pavia</t>
  </si>
  <si>
    <t>Siena</t>
  </si>
  <si>
    <t>Venezia</t>
  </si>
  <si>
    <t>Varese</t>
  </si>
  <si>
    <t>Trieste</t>
  </si>
  <si>
    <t>Padova</t>
  </si>
  <si>
    <t>Brescia</t>
  </si>
  <si>
    <t>Urbino</t>
  </si>
  <si>
    <t>Genova</t>
  </si>
  <si>
    <t>Torino</t>
  </si>
  <si>
    <t>Ferrara</t>
  </si>
  <si>
    <t>Udine</t>
  </si>
  <si>
    <t>Milano Bicocca</t>
  </si>
  <si>
    <t>Roma Foro Italico</t>
  </si>
  <si>
    <t>Siena Stranieri</t>
  </si>
  <si>
    <t>Verona</t>
  </si>
  <si>
    <t>Parma</t>
  </si>
  <si>
    <t>Perugia</t>
  </si>
  <si>
    <t>Pisa</t>
  </si>
  <si>
    <t>Torino Politecnico</t>
  </si>
  <si>
    <t>Camerino</t>
  </si>
  <si>
    <t>Firenze</t>
  </si>
  <si>
    <t>Bergamo</t>
  </si>
  <si>
    <t>Piemonte Orientale</t>
  </si>
  <si>
    <t>Napoli Federico II</t>
  </si>
  <si>
    <t>Napoli II Università</t>
  </si>
  <si>
    <t>Viterbo</t>
  </si>
  <si>
    <t>Trento</t>
  </si>
  <si>
    <t>Roma Tre</t>
  </si>
  <si>
    <t>Messina</t>
  </si>
  <si>
    <t>Ancona Politecnica</t>
  </si>
  <si>
    <t>Bari</t>
  </si>
  <si>
    <t>Chieti</t>
  </si>
  <si>
    <t>Teramo</t>
  </si>
  <si>
    <t>Salerno</t>
  </si>
  <si>
    <t>Cagliari</t>
  </si>
  <si>
    <t>Macerata</t>
  </si>
  <si>
    <t>Sassari</t>
  </si>
  <si>
    <t>Napoli Parthenope</t>
  </si>
  <si>
    <t>Catanzaro</t>
  </si>
  <si>
    <t>Reggio Calabria</t>
  </si>
  <si>
    <t>Palermo</t>
  </si>
  <si>
    <t>Lecce</t>
  </si>
  <si>
    <t>Potenza</t>
  </si>
  <si>
    <t>Foggia</t>
  </si>
  <si>
    <t>Calabria</t>
  </si>
  <si>
    <t>Bari Politecnico</t>
  </si>
  <si>
    <t>L’Aquila</t>
  </si>
  <si>
    <t>Bra Scienze Gastronomiche</t>
  </si>
  <si>
    <t>Privata</t>
  </si>
  <si>
    <t>Milano Bocconi</t>
  </si>
  <si>
    <t>Roma Luiss</t>
  </si>
  <si>
    <t>Milano San Raffaele</t>
  </si>
  <si>
    <t>Castellanza Liuc</t>
  </si>
  <si>
    <t>Roma Campus Biomedico</t>
  </si>
  <si>
    <t>Roma Luspio</t>
  </si>
  <si>
    <t>Roma Europea</t>
  </si>
  <si>
    <t>Milano Iulm</t>
  </si>
  <si>
    <t>Bari Jean Monnet</t>
  </si>
  <si>
    <t>Milano Cattolica</t>
  </si>
  <si>
    <t>Roma Lumsa</t>
  </si>
  <si>
    <t>Enna Kore</t>
  </si>
  <si>
    <t>Bolzano</t>
  </si>
  <si>
    <t>Valle d’Aosta</t>
  </si>
  <si>
    <t>Benevento</t>
  </si>
  <si>
    <t>Campobasso</t>
  </si>
  <si>
    <t>Cassino</t>
  </si>
  <si>
    <t>Catania</t>
  </si>
  <si>
    <t>Chieti Pescara</t>
  </si>
  <si>
    <t>Milano</t>
  </si>
  <si>
    <t>Napoli Orientale</t>
  </si>
  <si>
    <t>Napoli S.Orsola</t>
  </si>
  <si>
    <t>Roma La Sapienza</t>
  </si>
  <si>
    <t>Roma Tor Vergata</t>
  </si>
  <si>
    <t>Varese Insubria</t>
  </si>
  <si>
    <t>Punteggio</t>
  </si>
  <si>
    <t>Venezia Ca’ Foscari</t>
  </si>
  <si>
    <r>
      <t>L</t>
    </r>
    <r>
      <rPr>
        <sz val="11"/>
        <color theme="1"/>
        <rFont val="Arial"/>
        <family val="2"/>
      </rPr>
      <t>’</t>
    </r>
    <r>
      <rPr>
        <sz val="11"/>
        <color theme="1"/>
        <rFont val="Calibri"/>
        <family val="2"/>
        <scheme val="minor"/>
      </rPr>
      <t>Aquila</t>
    </r>
  </si>
  <si>
    <r>
      <t>Valle d</t>
    </r>
    <r>
      <rPr>
        <sz val="11"/>
        <color theme="1"/>
        <rFont val="Arial"/>
        <family val="2"/>
      </rPr>
      <t>’</t>
    </r>
    <r>
      <rPr>
        <sz val="11"/>
        <color theme="1"/>
        <rFont val="Calibri"/>
        <family val="2"/>
        <scheme val="minor"/>
      </rPr>
      <t>Aosta</t>
    </r>
  </si>
  <si>
    <r>
      <t>Venezia Ca</t>
    </r>
    <r>
      <rPr>
        <sz val="11"/>
        <color theme="1"/>
        <rFont val="Arial"/>
        <family val="2"/>
      </rPr>
      <t>’</t>
    </r>
    <r>
      <rPr>
        <sz val="11"/>
        <color theme="1"/>
        <rFont val="Calibri"/>
        <family val="2"/>
        <scheme val="minor"/>
      </rPr>
      <t xml:space="preserve"> Foscari</t>
    </r>
  </si>
  <si>
    <t>Città</t>
  </si>
  <si>
    <t>Ancona</t>
  </si>
  <si>
    <t>Bra</t>
  </si>
  <si>
    <t>Castellanza</t>
  </si>
  <si>
    <t>Enna</t>
  </si>
  <si>
    <t>Modena</t>
  </si>
  <si>
    <t>Napoli</t>
  </si>
  <si>
    <t>Alessandria</t>
  </si>
  <si>
    <t>Roma</t>
  </si>
  <si>
    <t>Aosta</t>
  </si>
  <si>
    <t>Indirizzo</t>
  </si>
  <si>
    <t>latitude</t>
  </si>
  <si>
    <t>longitude</t>
  </si>
  <si>
    <t>Correzione</t>
  </si>
  <si>
    <t>latitude-old</t>
  </si>
  <si>
    <t>longitude-old</t>
  </si>
  <si>
    <t/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</si>
</sst>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name="universita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7"/>
  <sheetViews>
    <sheetView workbookViewId="0">
      <selection activeCell="B71" sqref="B71:B77"/>
    </sheetView>
  </sheetViews>
  <sheetFormatPr defaultRowHeight="15"/>
  <cols>
    <col min="1" max="1" width="25.28515625" style="1" bestFit="1" customWidth="1"/>
    <col min="2" max="3" width="8.5703125" style="1" bestFit="1" customWidth="1"/>
    <col min="4" max="4" width="10" style="1" bestFit="1" customWidth="1"/>
    <col min="5" max="16384" width="9.140625" style="1"/>
  </cols>
  <sheetData>
    <row r="1" spans="1:4">
      <c r="A1" s="1" t="s">
        <v>0</v>
      </c>
      <c r="B1" s="1" t="s">
        <v>1</v>
      </c>
      <c r="C1" s="1" t="s">
        <v>2</v>
      </c>
      <c r="D1" s="1" t="s">
        <v>84</v>
      </c>
    </row>
    <row r="2" spans="1:4">
      <c r="A2" s="1" t="s">
        <v>56</v>
      </c>
      <c r="B2" s="1">
        <v>49</v>
      </c>
      <c r="C2" s="1" t="s">
        <v>4</v>
      </c>
      <c r="D2" s="1">
        <f>VLOOKUP(A2,Punteggio!A:B,2,FALSE)</f>
        <v>357.9</v>
      </c>
    </row>
    <row r="3" spans="1:4">
      <c r="A3" s="1" t="s">
        <v>55</v>
      </c>
      <c r="B3" s="1">
        <v>342</v>
      </c>
      <c r="C3" s="1" t="s">
        <v>4</v>
      </c>
      <c r="D3" s="1">
        <f>VLOOKUP(A3,Punteggio!A:B,2,FALSE)</f>
        <v>528.1</v>
      </c>
    </row>
    <row r="4" spans="1:4">
      <c r="A4" s="1" t="s">
        <v>54</v>
      </c>
      <c r="B4" s="1">
        <v>414</v>
      </c>
      <c r="C4" s="1" t="s">
        <v>4</v>
      </c>
      <c r="D4" s="1">
        <f>VLOOKUP(A4,Punteggio!A:B,2,FALSE)</f>
        <v>443.9</v>
      </c>
    </row>
    <row r="5" spans="1:4">
      <c r="A5" s="1" t="s">
        <v>53</v>
      </c>
      <c r="B5" s="1">
        <v>453</v>
      </c>
      <c r="C5" s="1" t="s">
        <v>4</v>
      </c>
      <c r="D5" s="1">
        <f>VLOOKUP(A5,Punteggio!A:B,2,FALSE)</f>
        <v>347.4</v>
      </c>
    </row>
    <row r="6" spans="1:4">
      <c r="A6" s="1" t="s">
        <v>52</v>
      </c>
      <c r="B6" s="1">
        <v>462</v>
      </c>
      <c r="C6" s="1" t="s">
        <v>4</v>
      </c>
      <c r="D6" s="1">
        <f>VLOOKUP(A6,Punteggio!A:B,2,FALSE)</f>
        <v>410.5</v>
      </c>
    </row>
    <row r="7" spans="1:4">
      <c r="A7" s="1" t="s">
        <v>51</v>
      </c>
      <c r="B7" s="1">
        <v>491</v>
      </c>
      <c r="C7" s="1" t="s">
        <v>4</v>
      </c>
      <c r="D7" s="1">
        <f>VLOOKUP(A7,Punteggio!A:B,2,FALSE)</f>
        <v>349.1</v>
      </c>
    </row>
    <row r="8" spans="1:4">
      <c r="A8" s="1" t="s">
        <v>50</v>
      </c>
      <c r="B8" s="1">
        <v>501</v>
      </c>
      <c r="C8" s="1" t="s">
        <v>4</v>
      </c>
      <c r="D8" s="1">
        <f>VLOOKUP(A8,Punteggio!A:B,2,FALSE)</f>
        <v>314</v>
      </c>
    </row>
    <row r="9" spans="1:4">
      <c r="A9" s="1" t="s">
        <v>49</v>
      </c>
      <c r="B9" s="1">
        <v>511</v>
      </c>
      <c r="C9" s="1" t="s">
        <v>4</v>
      </c>
      <c r="D9" s="1">
        <f>VLOOKUP(A9,Punteggio!A:B,2,FALSE)</f>
        <v>370.2</v>
      </c>
    </row>
    <row r="10" spans="1:4">
      <c r="A10" s="1" t="s">
        <v>48</v>
      </c>
      <c r="B10" s="1">
        <v>514</v>
      </c>
      <c r="C10" s="1" t="s">
        <v>4</v>
      </c>
      <c r="D10" s="1">
        <f>VLOOKUP(A10,Punteggio!A:B,2,FALSE)</f>
        <v>368.4</v>
      </c>
    </row>
    <row r="11" spans="1:4">
      <c r="A11" s="1" t="s">
        <v>47</v>
      </c>
      <c r="B11" s="1">
        <v>528</v>
      </c>
      <c r="C11" s="1" t="s">
        <v>4</v>
      </c>
      <c r="D11" s="1">
        <f>VLOOKUP(A11,Punteggio!A:B,2,FALSE)</f>
        <v>200</v>
      </c>
    </row>
    <row r="12" spans="1:4">
      <c r="A12" s="1" t="s">
        <v>46</v>
      </c>
      <c r="B12" s="1">
        <v>554</v>
      </c>
      <c r="C12" s="1" t="s">
        <v>4</v>
      </c>
      <c r="D12" s="1">
        <f>VLOOKUP(A12,Punteggio!A:B,2,FALSE)</f>
        <v>364.9</v>
      </c>
    </row>
    <row r="13" spans="1:4">
      <c r="A13" s="1" t="s">
        <v>45</v>
      </c>
      <c r="B13" s="1">
        <v>560</v>
      </c>
      <c r="C13" s="1" t="s">
        <v>4</v>
      </c>
      <c r="D13" s="1">
        <f>VLOOKUP(A13,Punteggio!A:B,2,FALSE)</f>
        <v>336.8</v>
      </c>
    </row>
    <row r="14" spans="1:4">
      <c r="A14" s="1" t="s">
        <v>72</v>
      </c>
      <c r="B14" s="1">
        <v>564</v>
      </c>
      <c r="C14" s="1" t="s">
        <v>58</v>
      </c>
      <c r="D14" s="1">
        <f>VLOOKUP(A14,Punteggio!A:B,2,FALSE)</f>
        <v>484.6</v>
      </c>
    </row>
    <row r="15" spans="1:4">
      <c r="A15" s="1" t="s">
        <v>44</v>
      </c>
      <c r="B15" s="1">
        <v>565</v>
      </c>
      <c r="C15" s="1" t="s">
        <v>4</v>
      </c>
      <c r="D15" s="1">
        <f>VLOOKUP(A15,Punteggio!A:B,2,FALSE)</f>
        <v>375.4</v>
      </c>
    </row>
    <row r="16" spans="1:4">
      <c r="A16" s="1" t="s">
        <v>43</v>
      </c>
      <c r="B16" s="1">
        <v>586</v>
      </c>
      <c r="C16" s="1" t="s">
        <v>4</v>
      </c>
      <c r="D16" s="1">
        <f>VLOOKUP(A16,Punteggio!A:B,2,FALSE)</f>
        <v>354.4</v>
      </c>
    </row>
    <row r="17" spans="1:4">
      <c r="A17" s="1" t="s">
        <v>42</v>
      </c>
      <c r="B17" s="1">
        <v>599</v>
      </c>
      <c r="C17" s="1" t="s">
        <v>4</v>
      </c>
      <c r="D17" s="1">
        <f>VLOOKUP(A17,Punteggio!A:B,2,FALSE)</f>
        <v>328.1</v>
      </c>
    </row>
    <row r="18" spans="1:4">
      <c r="A18" s="1" t="s">
        <v>77</v>
      </c>
      <c r="B18" s="1">
        <v>609</v>
      </c>
      <c r="C18" s="1" t="s">
        <v>4</v>
      </c>
      <c r="D18" s="1">
        <f>VLOOKUP(A18,Punteggio!A:B,2,FALSE)</f>
        <v>415.8</v>
      </c>
    </row>
    <row r="19" spans="1:4">
      <c r="A19" s="1" t="s">
        <v>40</v>
      </c>
      <c r="B19" s="1">
        <v>635</v>
      </c>
      <c r="C19" s="1" t="s">
        <v>4</v>
      </c>
      <c r="D19" s="1">
        <f>VLOOKUP(A19,Punteggio!A:B,2,FALSE)</f>
        <v>380.7</v>
      </c>
    </row>
    <row r="20" spans="1:4">
      <c r="A20" s="1" t="s">
        <v>39</v>
      </c>
      <c r="B20" s="1">
        <v>750</v>
      </c>
      <c r="C20" s="1" t="s">
        <v>4</v>
      </c>
      <c r="D20" s="1">
        <f>VLOOKUP(A20,Punteggio!A:B,2,FALSE)</f>
        <v>657.9</v>
      </c>
    </row>
    <row r="21" spans="1:4">
      <c r="A21" s="1" t="s">
        <v>71</v>
      </c>
      <c r="B21" s="1">
        <v>782</v>
      </c>
      <c r="C21" s="1" t="s">
        <v>58</v>
      </c>
      <c r="D21" s="1">
        <f>VLOOKUP(A21,Punteggio!A:B,2,FALSE)</f>
        <v>615.4</v>
      </c>
    </row>
    <row r="22" spans="1:4">
      <c r="A22" s="1" t="s">
        <v>37</v>
      </c>
      <c r="B22" s="1">
        <v>799</v>
      </c>
      <c r="C22" s="1" t="s">
        <v>4</v>
      </c>
      <c r="D22" s="1">
        <f>VLOOKUP(A22,Punteggio!A:B,2,FALSE)</f>
        <v>277.2</v>
      </c>
    </row>
    <row r="23" spans="1:4">
      <c r="A23" s="1" t="s">
        <v>38</v>
      </c>
      <c r="B23" s="1">
        <v>799</v>
      </c>
      <c r="C23" s="1" t="s">
        <v>4</v>
      </c>
      <c r="D23" s="1">
        <f>VLOOKUP(A23,Punteggio!A:B,2,FALSE)</f>
        <v>352.6</v>
      </c>
    </row>
    <row r="24" spans="1:4">
      <c r="A24" s="1" t="s">
        <v>36</v>
      </c>
      <c r="B24" s="1">
        <v>805</v>
      </c>
      <c r="C24" s="1" t="s">
        <v>4</v>
      </c>
      <c r="D24" s="1">
        <f>VLOOKUP(A24,Punteggio!A:B,2,FALSE)</f>
        <v>714</v>
      </c>
    </row>
    <row r="25" spans="1:4">
      <c r="A25" s="1" t="s">
        <v>35</v>
      </c>
      <c r="B25" s="1">
        <v>816</v>
      </c>
      <c r="C25" s="1" t="s">
        <v>4</v>
      </c>
      <c r="D25" s="1">
        <f>VLOOKUP(A25,Punteggio!A:B,2,FALSE)</f>
        <v>657.9</v>
      </c>
    </row>
    <row r="26" spans="1:4">
      <c r="A26" s="1" t="s">
        <v>34</v>
      </c>
      <c r="B26" s="1">
        <v>826</v>
      </c>
      <c r="C26" s="1" t="s">
        <v>4</v>
      </c>
      <c r="D26" s="1">
        <f>VLOOKUP(A26,Punteggio!A:B,2,FALSE)</f>
        <v>415.8</v>
      </c>
    </row>
    <row r="27" spans="1:4">
      <c r="A27" s="1" t="s">
        <v>33</v>
      </c>
      <c r="B27" s="1">
        <v>844</v>
      </c>
      <c r="C27" s="1" t="s">
        <v>4</v>
      </c>
      <c r="D27" s="1">
        <f>VLOOKUP(A27,Punteggio!A:B,2,FALSE)</f>
        <v>471.9</v>
      </c>
    </row>
    <row r="28" spans="1:4">
      <c r="A28" s="1" t="s">
        <v>32</v>
      </c>
      <c r="B28" s="1">
        <v>865</v>
      </c>
      <c r="C28" s="1" t="s">
        <v>4</v>
      </c>
      <c r="D28" s="1">
        <f>VLOOKUP(A28,Punteggio!A:B,2,FALSE)</f>
        <v>591.20000000000005</v>
      </c>
    </row>
    <row r="29" spans="1:4">
      <c r="A29" s="1" t="s">
        <v>31</v>
      </c>
      <c r="B29" s="1">
        <v>883</v>
      </c>
      <c r="C29" s="1" t="s">
        <v>4</v>
      </c>
      <c r="D29" s="1">
        <f>VLOOKUP(A29,Punteggio!A:B,2,FALSE)</f>
        <v>456.1</v>
      </c>
    </row>
    <row r="30" spans="1:4">
      <c r="A30" s="1" t="s">
        <v>30</v>
      </c>
      <c r="B30" s="1">
        <v>896</v>
      </c>
      <c r="C30" s="1" t="s">
        <v>4</v>
      </c>
      <c r="D30" s="1">
        <f>VLOOKUP(A30,Punteggio!A:B,2,FALSE)</f>
        <v>621.1</v>
      </c>
    </row>
    <row r="31" spans="1:4">
      <c r="A31" s="1" t="s">
        <v>29</v>
      </c>
      <c r="B31" s="1">
        <v>901</v>
      </c>
      <c r="C31" s="1" t="s">
        <v>4</v>
      </c>
      <c r="D31" s="1">
        <f>VLOOKUP(A31,Punteggio!A:B,2,FALSE)</f>
        <v>538.6</v>
      </c>
    </row>
    <row r="32" spans="1:4">
      <c r="A32" s="1" t="s">
        <v>28</v>
      </c>
      <c r="B32" s="1">
        <v>937</v>
      </c>
      <c r="C32" s="1" t="s">
        <v>4</v>
      </c>
      <c r="D32" s="1">
        <f>VLOOKUP(A32,Punteggio!A:B,2,FALSE)</f>
        <v>829.8</v>
      </c>
    </row>
    <row r="33" spans="1:4">
      <c r="A33" s="1" t="s">
        <v>27</v>
      </c>
      <c r="B33" s="1">
        <v>940</v>
      </c>
      <c r="C33" s="1" t="s">
        <v>4</v>
      </c>
      <c r="D33" s="1">
        <f>VLOOKUP(A33,Punteggio!A:B,2,FALSE)</f>
        <v>549.1</v>
      </c>
    </row>
    <row r="34" spans="1:4">
      <c r="A34" s="1" t="s">
        <v>26</v>
      </c>
      <c r="B34" s="1">
        <v>945</v>
      </c>
      <c r="C34" s="1" t="s">
        <v>4</v>
      </c>
      <c r="D34" s="1">
        <f>VLOOKUP(A34,Punteggio!A:B,2,FALSE)</f>
        <v>675.4</v>
      </c>
    </row>
    <row r="35" spans="1:4">
      <c r="A35" s="1" t="s">
        <v>25</v>
      </c>
      <c r="B35" s="1">
        <v>957</v>
      </c>
      <c r="C35" s="1" t="s">
        <v>4</v>
      </c>
      <c r="D35" s="1">
        <f>VLOOKUP(A35,Punteggio!A:B,2,FALSE)</f>
        <v>598.20000000000005</v>
      </c>
    </row>
    <row r="36" spans="1:4">
      <c r="A36" s="1" t="s">
        <v>24</v>
      </c>
      <c r="B36" s="1">
        <v>987</v>
      </c>
      <c r="C36" s="1" t="s">
        <v>4</v>
      </c>
      <c r="D36" s="1">
        <f>VLOOKUP(A36,Punteggio!A:B,2,FALSE)</f>
        <v>491.2</v>
      </c>
    </row>
    <row r="37" spans="1:4">
      <c r="A37" s="1" t="s">
        <v>23</v>
      </c>
      <c r="B37" s="1">
        <v>1018.9999999999999</v>
      </c>
      <c r="C37" s="1" t="s">
        <v>4</v>
      </c>
      <c r="D37" s="1">
        <f>VLOOKUP(A37,Punteggio!A:B,2,FALSE)</f>
        <v>0</v>
      </c>
    </row>
    <row r="38" spans="1:4">
      <c r="A38" s="1" t="s">
        <v>22</v>
      </c>
      <c r="B38" s="1">
        <v>1028</v>
      </c>
      <c r="C38" s="1" t="s">
        <v>4</v>
      </c>
      <c r="D38" s="1">
        <f>VLOOKUP(A38,Punteggio!A:B,2,FALSE)</f>
        <v>0</v>
      </c>
    </row>
    <row r="39" spans="1:4">
      <c r="A39" s="1" t="s">
        <v>21</v>
      </c>
      <c r="B39" s="1">
        <v>1088</v>
      </c>
      <c r="C39" s="1" t="s">
        <v>4</v>
      </c>
      <c r="D39" s="1">
        <f>VLOOKUP(A39,Punteggio!A:B,2,FALSE)</f>
        <v>617.5</v>
      </c>
    </row>
    <row r="40" spans="1:4">
      <c r="A40" s="1" t="s">
        <v>20</v>
      </c>
      <c r="B40" s="1">
        <v>1102</v>
      </c>
      <c r="C40" s="1" t="s">
        <v>4</v>
      </c>
      <c r="D40" s="1">
        <f>VLOOKUP(A40,Punteggio!A:B,2,FALSE)</f>
        <v>705.3</v>
      </c>
    </row>
    <row r="41" spans="1:4">
      <c r="A41" s="1" t="s">
        <v>19</v>
      </c>
      <c r="B41" s="1">
        <v>1113</v>
      </c>
      <c r="C41" s="1" t="s">
        <v>4</v>
      </c>
      <c r="D41" s="1">
        <f>VLOOKUP(A41,Punteggio!A:B,2,FALSE)</f>
        <v>705.3</v>
      </c>
    </row>
    <row r="42" spans="1:4">
      <c r="A42" s="1" t="s">
        <v>18</v>
      </c>
      <c r="B42" s="1">
        <v>1119</v>
      </c>
      <c r="C42" s="1" t="s">
        <v>4</v>
      </c>
      <c r="D42" s="1">
        <f>VLOOKUP(A42,Punteggio!A:B,2,FALSE)</f>
        <v>526.29999999999995</v>
      </c>
    </row>
    <row r="43" spans="1:4">
      <c r="A43" s="1" t="s">
        <v>17</v>
      </c>
      <c r="B43" s="1">
        <v>1125</v>
      </c>
      <c r="C43" s="1" t="s">
        <v>4</v>
      </c>
      <c r="D43" s="1">
        <f>VLOOKUP(A43,Punteggio!A:B,2,FALSE)</f>
        <v>531.6</v>
      </c>
    </row>
    <row r="44" spans="1:4">
      <c r="A44" s="1" t="s">
        <v>16</v>
      </c>
      <c r="B44" s="1">
        <v>1133</v>
      </c>
      <c r="C44" s="1" t="s">
        <v>4</v>
      </c>
      <c r="D44" s="1">
        <f>VLOOKUP(A44,Punteggio!A:B,2,FALSE)</f>
        <v>447.4</v>
      </c>
    </row>
    <row r="45" spans="1:4">
      <c r="A45" s="1" t="s">
        <v>15</v>
      </c>
      <c r="B45" s="1">
        <v>1172</v>
      </c>
      <c r="C45" s="1" t="s">
        <v>4</v>
      </c>
      <c r="D45" s="1">
        <f>VLOOKUP(A45,Punteggio!A:B,2,FALSE)</f>
        <v>531.6</v>
      </c>
    </row>
    <row r="46" spans="1:4">
      <c r="A46" s="1" t="s">
        <v>14</v>
      </c>
      <c r="B46" s="1">
        <v>1207</v>
      </c>
      <c r="C46" s="1" t="s">
        <v>4</v>
      </c>
      <c r="D46" s="1">
        <f>VLOOKUP(A46,Punteggio!A:B,2,FALSE)</f>
        <v>663.2</v>
      </c>
    </row>
    <row r="47" spans="1:4">
      <c r="A47" s="1" t="s">
        <v>13</v>
      </c>
      <c r="B47" s="1">
        <v>1227</v>
      </c>
      <c r="C47" s="1" t="s">
        <v>4</v>
      </c>
      <c r="D47" s="1">
        <f>VLOOKUP(A47,Punteggio!A:B,2,FALSE)</f>
        <v>584.20000000000005</v>
      </c>
    </row>
    <row r="48" spans="1:4">
      <c r="A48" s="1" t="s">
        <v>83</v>
      </c>
      <c r="B48" s="1">
        <v>1252</v>
      </c>
      <c r="C48" s="1" t="s">
        <v>4</v>
      </c>
      <c r="D48" s="1">
        <f>VLOOKUP(A48,Punteggio!A:B,2,FALSE)</f>
        <v>594.70000000000005</v>
      </c>
    </row>
    <row r="49" spans="1:4">
      <c r="A49" s="1" t="s">
        <v>88</v>
      </c>
      <c r="B49" s="1">
        <v>1254</v>
      </c>
      <c r="C49" s="1" t="s">
        <v>4</v>
      </c>
      <c r="D49" s="1">
        <f>VLOOKUP(A49,Punteggio!A:B,2,FALSE)</f>
        <v>580.70000000000005</v>
      </c>
    </row>
    <row r="50" spans="1:4">
      <c r="A50" s="1" t="s">
        <v>10</v>
      </c>
      <c r="B50" s="1">
        <v>1261</v>
      </c>
      <c r="C50" s="1" t="s">
        <v>4</v>
      </c>
      <c r="D50" s="1">
        <f>VLOOKUP(A50,Punteggio!A:B,2,FALSE)</f>
        <v>570.20000000000005</v>
      </c>
    </row>
    <row r="51" spans="1:4">
      <c r="A51" s="1" t="s">
        <v>9</v>
      </c>
      <c r="B51" s="1">
        <v>1327</v>
      </c>
      <c r="C51" s="1" t="s">
        <v>4</v>
      </c>
      <c r="D51" s="1">
        <f>VLOOKUP(A51,Punteggio!A:B,2,FALSE)</f>
        <v>696.5</v>
      </c>
    </row>
    <row r="52" spans="1:4">
      <c r="A52" s="1" t="s">
        <v>8</v>
      </c>
      <c r="B52" s="1">
        <v>1329</v>
      </c>
      <c r="C52" s="1" t="s">
        <v>4</v>
      </c>
      <c r="D52" s="1">
        <f>VLOOKUP(A52,Punteggio!A:B,2,FALSE)</f>
        <v>698.2</v>
      </c>
    </row>
    <row r="53" spans="1:4">
      <c r="A53" s="1" t="s">
        <v>7</v>
      </c>
      <c r="B53" s="1">
        <v>1411</v>
      </c>
      <c r="C53" s="1" t="s">
        <v>4</v>
      </c>
      <c r="D53" s="1">
        <f>VLOOKUP(A53,Punteggio!A:B,2,FALSE)</f>
        <v>703.5</v>
      </c>
    </row>
    <row r="54" spans="1:4">
      <c r="A54" s="1" t="s">
        <v>6</v>
      </c>
      <c r="B54" s="1">
        <v>1426</v>
      </c>
      <c r="C54" s="1" t="s">
        <v>4</v>
      </c>
      <c r="D54" s="1">
        <f>VLOOKUP(A54,Punteggio!A:B,2,FALSE)</f>
        <v>586</v>
      </c>
    </row>
    <row r="55" spans="1:4">
      <c r="A55" s="1" t="s">
        <v>80</v>
      </c>
      <c r="B55" s="1">
        <v>1437</v>
      </c>
      <c r="C55" s="1" t="s">
        <v>58</v>
      </c>
      <c r="D55" s="1">
        <f>VLOOKUP(A55,Punteggio!A:B,2,FALSE)</f>
        <v>184.6</v>
      </c>
    </row>
    <row r="56" spans="1:4">
      <c r="A56" s="1" t="s">
        <v>5</v>
      </c>
      <c r="B56" s="1">
        <v>1499</v>
      </c>
      <c r="C56" s="1" t="s">
        <v>4</v>
      </c>
      <c r="D56" s="1">
        <f>VLOOKUP(A56,Punteggio!A:B,2,FALSE)</f>
        <v>503.5</v>
      </c>
    </row>
    <row r="57" spans="1:4">
      <c r="A57" s="1" t="s">
        <v>3</v>
      </c>
      <c r="B57" s="1">
        <v>1726</v>
      </c>
      <c r="C57" s="1" t="s">
        <v>4</v>
      </c>
      <c r="D57" s="1">
        <f>VLOOKUP(A57,Punteggio!A:B,2,FALSE)</f>
        <v>796.4</v>
      </c>
    </row>
    <row r="58" spans="1:4">
      <c r="A58" s="1" t="s">
        <v>70</v>
      </c>
      <c r="B58" s="1">
        <v>1852</v>
      </c>
      <c r="C58" s="1" t="s">
        <v>58</v>
      </c>
      <c r="D58" s="1">
        <f>VLOOKUP(A58,Punteggio!A:B,2,FALSE)</f>
        <v>196.2</v>
      </c>
    </row>
    <row r="59" spans="1:4">
      <c r="A59" s="1" t="s">
        <v>69</v>
      </c>
      <c r="B59" s="1">
        <v>2840</v>
      </c>
      <c r="C59" s="1" t="s">
        <v>58</v>
      </c>
      <c r="D59" s="1">
        <f>VLOOKUP(A59,Punteggio!A:B,2,FALSE)</f>
        <v>423.1</v>
      </c>
    </row>
    <row r="60" spans="1:4">
      <c r="A60" s="1" t="s">
        <v>68</v>
      </c>
      <c r="B60" s="1">
        <v>4072</v>
      </c>
      <c r="C60" s="1" t="s">
        <v>58</v>
      </c>
      <c r="D60" s="1">
        <f>VLOOKUP(A60,Punteggio!A:B,2,FALSE)</f>
        <v>500</v>
      </c>
    </row>
    <row r="61" spans="1:4">
      <c r="A61" s="1" t="s">
        <v>67</v>
      </c>
      <c r="B61" s="1">
        <v>4093</v>
      </c>
      <c r="C61" s="1" t="s">
        <v>58</v>
      </c>
      <c r="D61" s="1">
        <f>VLOOKUP(A61,Punteggio!A:B,2,FALSE)</f>
        <v>369.2</v>
      </c>
    </row>
    <row r="62" spans="1:4">
      <c r="A62" s="1" t="s">
        <v>66</v>
      </c>
      <c r="B62" s="1">
        <v>4481</v>
      </c>
      <c r="C62" s="1" t="s">
        <v>58</v>
      </c>
      <c r="D62" s="1">
        <f>VLOOKUP(A62,Punteggio!A:B,2,FALSE)</f>
        <v>492.3</v>
      </c>
    </row>
    <row r="63" spans="1:4">
      <c r="A63" s="1" t="s">
        <v>65</v>
      </c>
      <c r="B63" s="1">
        <v>5255</v>
      </c>
      <c r="C63" s="1" t="s">
        <v>58</v>
      </c>
      <c r="D63" s="1">
        <f>VLOOKUP(A63,Punteggio!A:B,2,FALSE)</f>
        <v>380.8</v>
      </c>
    </row>
    <row r="64" spans="1:4">
      <c r="A64" s="1" t="s">
        <v>64</v>
      </c>
      <c r="B64" s="1">
        <v>5507</v>
      </c>
      <c r="C64" s="1" t="s">
        <v>58</v>
      </c>
      <c r="D64" s="1">
        <f>VLOOKUP(A64,Punteggio!A:B,2,FALSE)</f>
        <v>476.9</v>
      </c>
    </row>
    <row r="65" spans="1:4">
      <c r="A65" s="1" t="s">
        <v>63</v>
      </c>
      <c r="B65" s="1">
        <v>5556</v>
      </c>
      <c r="C65" s="1" t="s">
        <v>58</v>
      </c>
      <c r="D65" s="1">
        <f>VLOOKUP(A65,Punteggio!A:B,2,FALSE)</f>
        <v>0</v>
      </c>
    </row>
    <row r="66" spans="1:4">
      <c r="A66" s="1" t="s">
        <v>62</v>
      </c>
      <c r="B66" s="1">
        <v>5565</v>
      </c>
      <c r="C66" s="1" t="s">
        <v>58</v>
      </c>
      <c r="D66" s="1">
        <f>VLOOKUP(A66,Punteggio!A:B,2,FALSE)</f>
        <v>538.5</v>
      </c>
    </row>
    <row r="67" spans="1:4">
      <c r="A67" s="1" t="s">
        <v>61</v>
      </c>
      <c r="B67" s="1">
        <v>6190</v>
      </c>
      <c r="C67" s="1" t="s">
        <v>58</v>
      </c>
      <c r="D67" s="1">
        <f>VLOOKUP(A67,Punteggio!A:B,2,FALSE)</f>
        <v>838.5</v>
      </c>
    </row>
    <row r="68" spans="1:4">
      <c r="A68" s="1" t="s">
        <v>60</v>
      </c>
      <c r="B68" s="1">
        <v>6861</v>
      </c>
      <c r="C68" s="1" t="s">
        <v>58</v>
      </c>
      <c r="D68" s="1">
        <f>VLOOKUP(A68,Punteggio!A:B,2,FALSE)</f>
        <v>676.9</v>
      </c>
    </row>
    <row r="69" spans="1:4">
      <c r="A69" s="1" t="s">
        <v>59</v>
      </c>
      <c r="B69" s="1">
        <v>8258</v>
      </c>
      <c r="C69" s="1" t="s">
        <v>58</v>
      </c>
      <c r="D69" s="1">
        <f>VLOOKUP(A69,Punteggio!A:B,2,FALSE)</f>
        <v>730.8</v>
      </c>
    </row>
    <row r="70" spans="1:4">
      <c r="A70" s="1" t="s">
        <v>57</v>
      </c>
      <c r="B70" s="1">
        <v>11873</v>
      </c>
      <c r="C70" s="1" t="s">
        <v>58</v>
      </c>
      <c r="D70" s="1">
        <f>VLOOKUP(A70,Punteggio!A:B,2,FALSE)</f>
        <v>0</v>
      </c>
    </row>
    <row r="71" spans="1:4">
      <c r="A71" s="1" t="s">
        <v>75</v>
      </c>
      <c r="B71" s="1">
        <v>0</v>
      </c>
      <c r="C71" s="1" t="s">
        <v>4</v>
      </c>
      <c r="D71" s="1">
        <f>VLOOKUP(A71,Punteggio!A:B,2,FALSE)</f>
        <v>270.2</v>
      </c>
    </row>
    <row r="72" spans="1:4">
      <c r="A72" s="1" t="s">
        <v>79</v>
      </c>
      <c r="B72" s="1">
        <v>0</v>
      </c>
      <c r="C72" s="1" t="s">
        <v>4</v>
      </c>
      <c r="D72" s="1">
        <f>VLOOKUP(A72,Punteggio!A:B,2,FALSE)</f>
        <v>314</v>
      </c>
    </row>
    <row r="73" spans="1:4">
      <c r="A73" s="1" t="s">
        <v>81</v>
      </c>
      <c r="B73" s="1">
        <v>0</v>
      </c>
      <c r="C73" s="1" t="s">
        <v>4</v>
      </c>
      <c r="D73" s="1">
        <f>VLOOKUP(A73,Punteggio!A:B,2,FALSE)</f>
        <v>363.2</v>
      </c>
    </row>
    <row r="74" spans="1:4">
      <c r="A74" s="1" t="s">
        <v>74</v>
      </c>
      <c r="B74" s="1">
        <v>0</v>
      </c>
      <c r="C74" s="1" t="s">
        <v>4</v>
      </c>
      <c r="D74" s="1">
        <f>VLOOKUP(A74,Punteggio!A:B,2,FALSE)</f>
        <v>415.8</v>
      </c>
    </row>
    <row r="75" spans="1:4">
      <c r="A75" s="1" t="s">
        <v>73</v>
      </c>
      <c r="B75" s="1">
        <v>0</v>
      </c>
      <c r="C75" s="1" t="s">
        <v>4</v>
      </c>
      <c r="D75" s="1">
        <f>VLOOKUP(A75,Punteggio!A:B,2,FALSE)</f>
        <v>454.4</v>
      </c>
    </row>
    <row r="76" spans="1:4">
      <c r="A76" s="1" t="s">
        <v>76</v>
      </c>
      <c r="B76" s="1">
        <v>0</v>
      </c>
      <c r="C76" s="1" t="s">
        <v>4</v>
      </c>
      <c r="D76" s="1">
        <f>VLOOKUP(A76,Punteggio!A:B,2,FALSE)</f>
        <v>478.9</v>
      </c>
    </row>
    <row r="77" spans="1:4">
      <c r="A77" s="1" t="s">
        <v>82</v>
      </c>
      <c r="B77" s="1">
        <v>0</v>
      </c>
      <c r="C77" s="1" t="s">
        <v>4</v>
      </c>
      <c r="D77" s="1">
        <f>VLOOKUP(A77,Punteggio!A:B,2,FALSE)</f>
        <v>519.29999999999995</v>
      </c>
    </row>
  </sheetData>
  <sortState ref="A2:D77">
    <sortCondition ref="B2:B7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77"/>
  <sheetViews>
    <sheetView topLeftCell="A52" workbookViewId="0">
      <selection activeCell="K67" sqref="K67:K68"/>
    </sheetView>
  </sheetViews>
  <sheetFormatPr defaultRowHeight="15"/>
  <cols>
    <col min="1" max="1" width="20.85546875" style="1" bestFit="1" customWidth="1"/>
    <col min="2" max="2" width="10" style="1" bestFit="1" customWidth="1"/>
    <col min="3" max="3" width="5.7109375" style="1" bestFit="1" customWidth="1"/>
    <col min="4" max="16384" width="9.140625" style="1"/>
  </cols>
  <sheetData>
    <row r="1" spans="1:3">
      <c r="A1" s="1" t="s">
        <v>0</v>
      </c>
      <c r="B1" s="1" t="s">
        <v>84</v>
      </c>
      <c r="C1" s="1" t="s">
        <v>1</v>
      </c>
    </row>
    <row r="2" spans="1:3">
      <c r="A2" s="1" t="s">
        <v>86</v>
      </c>
      <c r="B2" s="1">
        <v>357.9</v>
      </c>
      <c r="C2" s="1">
        <f>VLOOKUP(A2,Retta!A:B,2,FALSE)</f>
        <v>49</v>
      </c>
    </row>
    <row r="3" spans="1:3">
      <c r="A3" s="1" t="s">
        <v>55</v>
      </c>
      <c r="B3" s="1">
        <v>528.1</v>
      </c>
      <c r="C3" s="1">
        <f>VLOOKUP(A3,Retta!A:B,2,FALSE)</f>
        <v>342</v>
      </c>
    </row>
    <row r="4" spans="1:3">
      <c r="A4" s="1" t="s">
        <v>54</v>
      </c>
      <c r="B4" s="1">
        <v>443.9</v>
      </c>
      <c r="C4" s="1">
        <f>VLOOKUP(A4,Retta!A:B,2,FALSE)</f>
        <v>414</v>
      </c>
    </row>
    <row r="5" spans="1:3">
      <c r="A5" s="1" t="s">
        <v>53</v>
      </c>
      <c r="B5" s="1">
        <v>347.4</v>
      </c>
      <c r="C5" s="1">
        <f>VLOOKUP(A5,Retta!A:B,2,FALSE)</f>
        <v>453</v>
      </c>
    </row>
    <row r="6" spans="1:3">
      <c r="A6" s="1" t="s">
        <v>52</v>
      </c>
      <c r="B6" s="1">
        <v>410.5</v>
      </c>
      <c r="C6" s="1">
        <f>VLOOKUP(A6,Retta!A:B,2,FALSE)</f>
        <v>462</v>
      </c>
    </row>
    <row r="7" spans="1:3">
      <c r="A7" s="1" t="s">
        <v>51</v>
      </c>
      <c r="B7" s="1">
        <v>349.1</v>
      </c>
      <c r="C7" s="1">
        <f>VLOOKUP(A7,Retta!A:B,2,FALSE)</f>
        <v>491</v>
      </c>
    </row>
    <row r="8" spans="1:3">
      <c r="A8" s="1" t="s">
        <v>50</v>
      </c>
      <c r="B8" s="1">
        <v>314</v>
      </c>
      <c r="C8" s="1">
        <f>VLOOKUP(A8,Retta!A:B,2,FALSE)</f>
        <v>501</v>
      </c>
    </row>
    <row r="9" spans="1:3">
      <c r="A9" s="1" t="s">
        <v>49</v>
      </c>
      <c r="B9" s="1">
        <v>370.2</v>
      </c>
      <c r="C9" s="1">
        <f>VLOOKUP(A9,Retta!A:B,2,FALSE)</f>
        <v>511</v>
      </c>
    </row>
    <row r="10" spans="1:3">
      <c r="A10" s="1" t="s">
        <v>48</v>
      </c>
      <c r="B10" s="1">
        <v>368.4</v>
      </c>
      <c r="C10" s="1">
        <f>VLOOKUP(A10,Retta!A:B,2,FALSE)</f>
        <v>514</v>
      </c>
    </row>
    <row r="11" spans="1:3">
      <c r="A11" s="1" t="s">
        <v>47</v>
      </c>
      <c r="B11" s="1">
        <v>200</v>
      </c>
      <c r="C11" s="1">
        <f>VLOOKUP(A11,Retta!A:B,2,FALSE)</f>
        <v>528</v>
      </c>
    </row>
    <row r="12" spans="1:3">
      <c r="A12" s="1" t="s">
        <v>46</v>
      </c>
      <c r="B12" s="1">
        <v>364.9</v>
      </c>
      <c r="C12" s="1">
        <f>VLOOKUP(A12,Retta!A:B,2,FALSE)</f>
        <v>554</v>
      </c>
    </row>
    <row r="13" spans="1:3">
      <c r="A13" s="1" t="s">
        <v>45</v>
      </c>
      <c r="B13" s="1">
        <v>336.8</v>
      </c>
      <c r="C13" s="1">
        <f>VLOOKUP(A13,Retta!A:B,2,FALSE)</f>
        <v>560</v>
      </c>
    </row>
    <row r="14" spans="1:3">
      <c r="A14" s="1" t="s">
        <v>87</v>
      </c>
      <c r="B14" s="1">
        <v>484.6</v>
      </c>
      <c r="C14" s="1">
        <f>VLOOKUP(A14,Retta!A:B,2,FALSE)</f>
        <v>564</v>
      </c>
    </row>
    <row r="15" spans="1:3">
      <c r="A15" s="1" t="s">
        <v>44</v>
      </c>
      <c r="B15" s="1">
        <v>375.4</v>
      </c>
      <c r="C15" s="1">
        <f>VLOOKUP(A15,Retta!A:B,2,FALSE)</f>
        <v>565</v>
      </c>
    </row>
    <row r="16" spans="1:3">
      <c r="A16" s="1" t="s">
        <v>43</v>
      </c>
      <c r="B16" s="1">
        <v>354.4</v>
      </c>
      <c r="C16" s="1">
        <f>VLOOKUP(A16,Retta!A:B,2,FALSE)</f>
        <v>586</v>
      </c>
    </row>
    <row r="17" spans="1:3">
      <c r="A17" s="1" t="s">
        <v>42</v>
      </c>
      <c r="B17" s="1">
        <v>328.1</v>
      </c>
      <c r="C17" s="1">
        <f>VLOOKUP(A17,Retta!A:B,2,FALSE)</f>
        <v>599</v>
      </c>
    </row>
    <row r="18" spans="1:3">
      <c r="A18" s="1" t="s">
        <v>77</v>
      </c>
      <c r="B18" s="1">
        <v>415.8</v>
      </c>
      <c r="C18" s="1">
        <f>VLOOKUP(A18,Retta!A:B,2,FALSE)</f>
        <v>609</v>
      </c>
    </row>
    <row r="19" spans="1:3">
      <c r="A19" s="1" t="s">
        <v>40</v>
      </c>
      <c r="B19" s="1">
        <v>380.7</v>
      </c>
      <c r="C19" s="1">
        <f>VLOOKUP(A19,Retta!A:B,2,FALSE)</f>
        <v>635</v>
      </c>
    </row>
    <row r="20" spans="1:3">
      <c r="A20" s="1" t="s">
        <v>39</v>
      </c>
      <c r="B20" s="1">
        <v>657.9</v>
      </c>
      <c r="C20" s="1">
        <f>VLOOKUP(A20,Retta!A:B,2,FALSE)</f>
        <v>750</v>
      </c>
    </row>
    <row r="21" spans="1:3">
      <c r="A21" s="1" t="s">
        <v>71</v>
      </c>
      <c r="B21" s="1">
        <v>615.4</v>
      </c>
      <c r="C21" s="1">
        <f>VLOOKUP(A21,Retta!A:B,2,FALSE)</f>
        <v>782</v>
      </c>
    </row>
    <row r="22" spans="1:3">
      <c r="A22" s="1" t="s">
        <v>38</v>
      </c>
      <c r="B22" s="1">
        <v>352.6</v>
      </c>
      <c r="C22" s="1">
        <f>VLOOKUP(A22,Retta!A:B,2,FALSE)</f>
        <v>799</v>
      </c>
    </row>
    <row r="23" spans="1:3">
      <c r="A23" s="1" t="s">
        <v>37</v>
      </c>
      <c r="B23" s="1">
        <v>277.2</v>
      </c>
      <c r="C23" s="1">
        <f>VLOOKUP(A23,Retta!A:B,2,FALSE)</f>
        <v>799</v>
      </c>
    </row>
    <row r="24" spans="1:3">
      <c r="A24" s="1" t="s">
        <v>36</v>
      </c>
      <c r="B24" s="1">
        <v>714</v>
      </c>
      <c r="C24" s="1">
        <f>VLOOKUP(A24,Retta!A:B,2,FALSE)</f>
        <v>805</v>
      </c>
    </row>
    <row r="25" spans="1:3">
      <c r="A25" s="1" t="s">
        <v>35</v>
      </c>
      <c r="B25" s="1">
        <v>657.9</v>
      </c>
      <c r="C25" s="1">
        <f>VLOOKUP(A25,Retta!A:B,2,FALSE)</f>
        <v>816</v>
      </c>
    </row>
    <row r="26" spans="1:3">
      <c r="A26" s="1" t="s">
        <v>34</v>
      </c>
      <c r="B26" s="1">
        <v>415.8</v>
      </c>
      <c r="C26" s="1">
        <f>VLOOKUP(A26,Retta!A:B,2,FALSE)</f>
        <v>826</v>
      </c>
    </row>
    <row r="27" spans="1:3">
      <c r="A27" s="1" t="s">
        <v>33</v>
      </c>
      <c r="B27" s="1">
        <v>471.9</v>
      </c>
      <c r="C27" s="1">
        <f>VLOOKUP(A27,Retta!A:B,2,FALSE)</f>
        <v>844</v>
      </c>
    </row>
    <row r="28" spans="1:3">
      <c r="A28" s="1" t="s">
        <v>32</v>
      </c>
      <c r="B28" s="1">
        <v>591.20000000000005</v>
      </c>
      <c r="C28" s="1">
        <f>VLOOKUP(A28,Retta!A:B,2,FALSE)</f>
        <v>865</v>
      </c>
    </row>
    <row r="29" spans="1:3">
      <c r="A29" s="1" t="s">
        <v>31</v>
      </c>
      <c r="B29" s="1">
        <v>456.1</v>
      </c>
      <c r="C29" s="1">
        <f>VLOOKUP(A29,Retta!A:B,2,FALSE)</f>
        <v>883</v>
      </c>
    </row>
    <row r="30" spans="1:3">
      <c r="A30" s="1" t="s">
        <v>30</v>
      </c>
      <c r="B30" s="1">
        <v>621.1</v>
      </c>
      <c r="C30" s="1">
        <f>VLOOKUP(A30,Retta!A:B,2,FALSE)</f>
        <v>896</v>
      </c>
    </row>
    <row r="31" spans="1:3">
      <c r="A31" s="1" t="s">
        <v>29</v>
      </c>
      <c r="B31" s="1">
        <v>538.6</v>
      </c>
      <c r="C31" s="1">
        <f>VLOOKUP(A31,Retta!A:B,2,FALSE)</f>
        <v>901</v>
      </c>
    </row>
    <row r="32" spans="1:3">
      <c r="A32" s="1" t="s">
        <v>28</v>
      </c>
      <c r="B32" s="1">
        <v>829.8</v>
      </c>
      <c r="C32" s="1">
        <f>VLOOKUP(A32,Retta!A:B,2,FALSE)</f>
        <v>937</v>
      </c>
    </row>
    <row r="33" spans="1:3">
      <c r="A33" s="1" t="s">
        <v>27</v>
      </c>
      <c r="B33" s="1">
        <v>549.1</v>
      </c>
      <c r="C33" s="1">
        <f>VLOOKUP(A33,Retta!A:B,2,FALSE)</f>
        <v>940</v>
      </c>
    </row>
    <row r="34" spans="1:3">
      <c r="A34" s="1" t="s">
        <v>26</v>
      </c>
      <c r="B34" s="1">
        <v>675.4</v>
      </c>
      <c r="C34" s="1">
        <f>VLOOKUP(A34,Retta!A:B,2,FALSE)</f>
        <v>945</v>
      </c>
    </row>
    <row r="35" spans="1:3">
      <c r="A35" s="1" t="s">
        <v>25</v>
      </c>
      <c r="B35" s="1">
        <v>598.20000000000005</v>
      </c>
      <c r="C35" s="1">
        <f>VLOOKUP(A35,Retta!A:B,2,FALSE)</f>
        <v>957</v>
      </c>
    </row>
    <row r="36" spans="1:3">
      <c r="A36" s="1" t="s">
        <v>24</v>
      </c>
      <c r="B36" s="1">
        <v>491.2</v>
      </c>
      <c r="C36" s="1">
        <f>VLOOKUP(A36,Retta!A:B,2,FALSE)</f>
        <v>987</v>
      </c>
    </row>
    <row r="37" spans="1:3">
      <c r="A37" s="1" t="s">
        <v>21</v>
      </c>
      <c r="B37" s="1">
        <v>617.5</v>
      </c>
      <c r="C37" s="1">
        <f>VLOOKUP(A37,Retta!A:B,2,FALSE)</f>
        <v>1088</v>
      </c>
    </row>
    <row r="38" spans="1:3">
      <c r="A38" s="1" t="s">
        <v>20</v>
      </c>
      <c r="B38" s="1">
        <v>705.3</v>
      </c>
      <c r="C38" s="1">
        <f>VLOOKUP(A38,Retta!A:B,2,FALSE)</f>
        <v>1102</v>
      </c>
    </row>
    <row r="39" spans="1:3">
      <c r="A39" s="1" t="s">
        <v>19</v>
      </c>
      <c r="B39" s="1">
        <v>705.3</v>
      </c>
      <c r="C39" s="1">
        <f>VLOOKUP(A39,Retta!A:B,2,FALSE)</f>
        <v>1113</v>
      </c>
    </row>
    <row r="40" spans="1:3">
      <c r="A40" s="1" t="s">
        <v>18</v>
      </c>
      <c r="B40" s="1">
        <v>526.29999999999995</v>
      </c>
      <c r="C40" s="1">
        <f>VLOOKUP(A40,Retta!A:B,2,FALSE)</f>
        <v>1119</v>
      </c>
    </row>
    <row r="41" spans="1:3">
      <c r="A41" s="1" t="s">
        <v>17</v>
      </c>
      <c r="B41" s="1">
        <v>531.6</v>
      </c>
      <c r="C41" s="1">
        <f>VLOOKUP(A41,Retta!A:B,2,FALSE)</f>
        <v>1125</v>
      </c>
    </row>
    <row r="42" spans="1:3">
      <c r="A42" s="1" t="s">
        <v>16</v>
      </c>
      <c r="B42" s="1">
        <v>447.4</v>
      </c>
      <c r="C42" s="1">
        <f>VLOOKUP(A42,Retta!A:B,2,FALSE)</f>
        <v>1133</v>
      </c>
    </row>
    <row r="43" spans="1:3">
      <c r="A43" s="1" t="s">
        <v>15</v>
      </c>
      <c r="B43" s="1">
        <v>531.6</v>
      </c>
      <c r="C43" s="1">
        <f>VLOOKUP(A43,Retta!A:B,2,FALSE)</f>
        <v>1172</v>
      </c>
    </row>
    <row r="44" spans="1:3">
      <c r="A44" s="1" t="s">
        <v>14</v>
      </c>
      <c r="B44" s="1">
        <v>663.2</v>
      </c>
      <c r="C44" s="1">
        <f>VLOOKUP(A44,Retta!A:B,2,FALSE)</f>
        <v>1207</v>
      </c>
    </row>
    <row r="45" spans="1:3">
      <c r="A45" s="1" t="s">
        <v>13</v>
      </c>
      <c r="B45" s="1">
        <v>584.20000000000005</v>
      </c>
      <c r="C45" s="1">
        <f>VLOOKUP(A45,Retta!A:B,2,FALSE)</f>
        <v>1227</v>
      </c>
    </row>
    <row r="46" spans="1:3">
      <c r="A46" s="1" t="s">
        <v>83</v>
      </c>
      <c r="B46" s="1">
        <v>594.70000000000005</v>
      </c>
      <c r="C46" s="1">
        <f>VLOOKUP(A46,Retta!A:B,2,FALSE)</f>
        <v>1252</v>
      </c>
    </row>
    <row r="47" spans="1:3">
      <c r="A47" s="1" t="s">
        <v>88</v>
      </c>
      <c r="B47" s="1">
        <v>580.70000000000005</v>
      </c>
      <c r="C47" s="1">
        <f>VLOOKUP(A47,Retta!A:B,2,FALSE)</f>
        <v>1254</v>
      </c>
    </row>
    <row r="48" spans="1:3">
      <c r="A48" s="1" t="s">
        <v>10</v>
      </c>
      <c r="B48" s="1">
        <v>570.20000000000005</v>
      </c>
      <c r="C48" s="1">
        <f>VLOOKUP(A48,Retta!A:B,2,FALSE)</f>
        <v>1261</v>
      </c>
    </row>
    <row r="49" spans="1:3">
      <c r="A49" s="1" t="s">
        <v>9</v>
      </c>
      <c r="B49" s="1">
        <v>696.5</v>
      </c>
      <c r="C49" s="1">
        <f>VLOOKUP(A49,Retta!A:B,2,FALSE)</f>
        <v>1327</v>
      </c>
    </row>
    <row r="50" spans="1:3">
      <c r="A50" s="1" t="s">
        <v>8</v>
      </c>
      <c r="B50" s="1">
        <v>698.2</v>
      </c>
      <c r="C50" s="1">
        <f>VLOOKUP(A50,Retta!A:B,2,FALSE)</f>
        <v>1329</v>
      </c>
    </row>
    <row r="51" spans="1:3">
      <c r="A51" s="1" t="s">
        <v>7</v>
      </c>
      <c r="B51" s="1">
        <v>703.5</v>
      </c>
      <c r="C51" s="1">
        <f>VLOOKUP(A51,Retta!A:B,2,FALSE)</f>
        <v>1411</v>
      </c>
    </row>
    <row r="52" spans="1:3">
      <c r="A52" s="1" t="s">
        <v>6</v>
      </c>
      <c r="B52" s="1">
        <v>586</v>
      </c>
      <c r="C52" s="1">
        <f>VLOOKUP(A52,Retta!A:B,2,FALSE)</f>
        <v>1426</v>
      </c>
    </row>
    <row r="53" spans="1:3">
      <c r="A53" s="1" t="s">
        <v>80</v>
      </c>
      <c r="B53" s="1">
        <v>184.6</v>
      </c>
      <c r="C53" s="1">
        <f>VLOOKUP(A53,Retta!A:B,2,FALSE)</f>
        <v>1437</v>
      </c>
    </row>
    <row r="54" spans="1:3">
      <c r="A54" s="1" t="s">
        <v>5</v>
      </c>
      <c r="B54" s="1">
        <v>503.5</v>
      </c>
      <c r="C54" s="1">
        <f>VLOOKUP(A54,Retta!A:B,2,FALSE)</f>
        <v>1499</v>
      </c>
    </row>
    <row r="55" spans="1:3">
      <c r="A55" s="1" t="s">
        <v>3</v>
      </c>
      <c r="B55" s="1">
        <v>796.4</v>
      </c>
      <c r="C55" s="1">
        <f>VLOOKUP(A55,Retta!A:B,2,FALSE)</f>
        <v>1726</v>
      </c>
    </row>
    <row r="56" spans="1:3">
      <c r="A56" s="1" t="s">
        <v>70</v>
      </c>
      <c r="B56" s="1">
        <v>196.2</v>
      </c>
      <c r="C56" s="1">
        <f>VLOOKUP(A56,Retta!A:B,2,FALSE)</f>
        <v>1852</v>
      </c>
    </row>
    <row r="57" spans="1:3">
      <c r="A57" s="1" t="s">
        <v>69</v>
      </c>
      <c r="B57" s="1">
        <v>423.1</v>
      </c>
      <c r="C57" s="1">
        <f>VLOOKUP(A57,Retta!A:B,2,FALSE)</f>
        <v>2840</v>
      </c>
    </row>
    <row r="58" spans="1:3">
      <c r="A58" s="1" t="s">
        <v>68</v>
      </c>
      <c r="B58" s="1">
        <v>500</v>
      </c>
      <c r="C58" s="1">
        <f>VLOOKUP(A58,Retta!A:B,2,FALSE)</f>
        <v>4072</v>
      </c>
    </row>
    <row r="59" spans="1:3">
      <c r="A59" s="1" t="s">
        <v>67</v>
      </c>
      <c r="B59" s="1">
        <v>369.2</v>
      </c>
      <c r="C59" s="1">
        <f>VLOOKUP(A59,Retta!A:B,2,FALSE)</f>
        <v>4093</v>
      </c>
    </row>
    <row r="60" spans="1:3">
      <c r="A60" s="1" t="s">
        <v>66</v>
      </c>
      <c r="B60" s="1">
        <v>492.3</v>
      </c>
      <c r="C60" s="1">
        <f>VLOOKUP(A60,Retta!A:B,2,FALSE)</f>
        <v>4481</v>
      </c>
    </row>
    <row r="61" spans="1:3">
      <c r="A61" s="1" t="s">
        <v>65</v>
      </c>
      <c r="B61" s="1">
        <v>380.8</v>
      </c>
      <c r="C61" s="1">
        <f>VLOOKUP(A61,Retta!A:B,2,FALSE)</f>
        <v>5255</v>
      </c>
    </row>
    <row r="62" spans="1:3">
      <c r="A62" s="1" t="s">
        <v>64</v>
      </c>
      <c r="B62" s="1">
        <v>476.9</v>
      </c>
      <c r="C62" s="1">
        <f>VLOOKUP(A62,Retta!A:B,2,FALSE)</f>
        <v>5507</v>
      </c>
    </row>
    <row r="63" spans="1:3">
      <c r="A63" s="1" t="s">
        <v>62</v>
      </c>
      <c r="B63" s="1">
        <v>538.5</v>
      </c>
      <c r="C63" s="1">
        <f>VLOOKUP(A63,Retta!A:B,2,FALSE)</f>
        <v>5565</v>
      </c>
    </row>
    <row r="64" spans="1:3">
      <c r="A64" s="1" t="s">
        <v>61</v>
      </c>
      <c r="B64" s="1">
        <v>838.5</v>
      </c>
      <c r="C64" s="1">
        <f>VLOOKUP(A64,Retta!A:B,2,FALSE)</f>
        <v>6190</v>
      </c>
    </row>
    <row r="65" spans="1:3">
      <c r="A65" s="1" t="s">
        <v>60</v>
      </c>
      <c r="B65" s="1">
        <v>676.9</v>
      </c>
      <c r="C65" s="1">
        <f>VLOOKUP(A65,Retta!A:B,2,FALSE)</f>
        <v>6861</v>
      </c>
    </row>
    <row r="66" spans="1:3">
      <c r="A66" s="1" t="s">
        <v>59</v>
      </c>
      <c r="B66" s="1">
        <v>730.8</v>
      </c>
      <c r="C66" s="1">
        <f>VLOOKUP(A66,Retta!A:B,2,FALSE)</f>
        <v>8258</v>
      </c>
    </row>
    <row r="67" spans="1:3">
      <c r="A67" s="1" t="s">
        <v>73</v>
      </c>
      <c r="B67" s="1">
        <v>454.4</v>
      </c>
    </row>
    <row r="68" spans="1:3">
      <c r="A68" s="1" t="s">
        <v>74</v>
      </c>
      <c r="B68" s="1">
        <v>415.8</v>
      </c>
    </row>
    <row r="69" spans="1:3">
      <c r="A69" s="1" t="s">
        <v>75</v>
      </c>
      <c r="B69" s="1">
        <v>270.2</v>
      </c>
    </row>
    <row r="70" spans="1:3">
      <c r="A70" s="1" t="s">
        <v>76</v>
      </c>
      <c r="B70" s="1">
        <v>478.9</v>
      </c>
    </row>
    <row r="71" spans="1:3">
      <c r="A71" s="1" t="s">
        <v>79</v>
      </c>
      <c r="B71" s="1">
        <v>314</v>
      </c>
    </row>
    <row r="72" spans="1:3">
      <c r="A72" s="1" t="s">
        <v>81</v>
      </c>
      <c r="B72" s="1">
        <v>363.2</v>
      </c>
    </row>
    <row r="73" spans="1:3">
      <c r="A73" s="1" t="s">
        <v>82</v>
      </c>
      <c r="B73" s="1">
        <v>519.29999999999995</v>
      </c>
    </row>
    <row r="74" spans="1:3">
      <c r="A74" s="1" t="s">
        <v>57</v>
      </c>
    </row>
    <row r="75" spans="1:3">
      <c r="A75" s="1" t="s">
        <v>63</v>
      </c>
    </row>
    <row r="76" spans="1:3">
      <c r="A76" s="1" t="s">
        <v>22</v>
      </c>
    </row>
    <row r="77" spans="1:3">
      <c r="A77" s="1" t="s">
        <v>23</v>
      </c>
    </row>
  </sheetData>
  <sortState ref="A2:C73">
    <sortCondition ref="C2:C7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75"/>
  <sheetViews>
    <sheetView tabSelected="1" workbookViewId="0">
      <selection activeCell="A2" sqref="A2:K75"/>
    </sheetView>
  </sheetViews>
  <sheetFormatPr defaultRowHeight="15"/>
  <cols>
    <col min="1" max="1" width="25.28515625" bestFit="1" customWidth="1"/>
    <col min="2" max="2" width="6" bestFit="1" customWidth="1"/>
    <col min="3" max="3" width="8.5703125" bestFit="1" customWidth="1"/>
    <col min="4" max="4" width="10" bestFit="1" customWidth="1"/>
    <col min="5" max="5" width="14.7109375" bestFit="1" customWidth="1"/>
    <col min="6" max="6" width="20.28515625" bestFit="1" customWidth="1"/>
    <col min="7" max="8" width="10" bestFit="1" customWidth="1"/>
    <col min="9" max="9" width="10.7109375" bestFit="1" customWidth="1"/>
  </cols>
  <sheetData>
    <row r="1" spans="1:11">
      <c r="A1" t="str">
        <f>IF(Retta!A1=0,"",Retta!A1)</f>
        <v>Università</v>
      </c>
      <c r="B1" s="1" t="str">
        <f>IF(Retta!B1=0,"",Retta!B1)</f>
        <v>Retta</v>
      </c>
      <c r="C1" s="1" t="str">
        <f>IF(Retta!C1=0,"",Retta!C1)</f>
        <v>Tipo</v>
      </c>
      <c r="D1" s="1" t="str">
        <f>IF(Retta!D1=0,"",Retta!D1)</f>
        <v>Punteggio</v>
      </c>
      <c r="E1" s="1" t="s">
        <v>89</v>
      </c>
      <c r="F1" s="1" t="s">
        <v>99</v>
      </c>
      <c r="G1" s="1" t="s">
        <v>103</v>
      </c>
      <c r="H1" s="1" t="s">
        <v>104</v>
      </c>
      <c r="I1" s="1" t="s">
        <v>102</v>
      </c>
      <c r="J1" s="1" t="s">
        <v>100</v>
      </c>
      <c r="K1" s="1" t="s">
        <v>101</v>
      </c>
    </row>
    <row r="2" spans="1:11">
      <c r="A2" s="1" t="str">
        <f>IF(Retta!A70=0,"",Retta!A70)</f>
        <v>Bra Scienze Gastronomiche</v>
      </c>
      <c r="B2" s="1">
        <f>IF(Retta!B70=0,"",Retta!B70)</f>
        <v>11873</v>
      </c>
      <c r="C2" s="1" t="str">
        <f>IF(Retta!C70=0,"",Retta!C70)</f>
        <v>Privata</v>
      </c>
      <c r="D2" s="1" t="str">
        <f>IF(Retta!D70=0,"",Retta!D70)</f>
        <v/>
      </c>
      <c r="E2" s="1" t="s">
        <v>91</v>
      </c>
      <c r="F2" t="str">
        <f>CONCATENATE(E2,", Italia")</f>
        <v>Bra, Italia</v>
      </c>
      <c r="G2">
        <v>44.695456999999998</v>
      </c>
      <c r="H2">
        <v>7.857138</v>
      </c>
      <c r="I2">
        <v>0</v>
      </c>
      <c r="J2">
        <f>G2+I2</f>
        <v>44.695456999999998</v>
      </c>
      <c r="K2">
        <f>H2+I2</f>
        <v>7.857138</v>
      </c>
    </row>
    <row r="3" spans="1:11">
      <c r="A3" s="1" t="str">
        <f>IF(Retta!A65=0,"",Retta!A65)</f>
        <v>Roma Campus Biomedico</v>
      </c>
      <c r="B3" s="1">
        <f>IF(Retta!B65=0,"",Retta!B65)</f>
        <v>5556</v>
      </c>
      <c r="C3" s="1" t="str">
        <f>IF(Retta!C65=0,"",Retta!C65)</f>
        <v>Privata</v>
      </c>
      <c r="D3" s="1" t="str">
        <f>IF(Retta!D65=0,"",Retta!D65)</f>
        <v/>
      </c>
      <c r="E3" s="1" t="s">
        <v>97</v>
      </c>
      <c r="F3" s="1" t="str">
        <f>CONCATENATE(E3,", Italia")</f>
        <v>Roma, Italia</v>
      </c>
      <c r="G3">
        <v>41.903109999999998</v>
      </c>
      <c r="H3">
        <v>12.495760000000001</v>
      </c>
      <c r="I3" s="1">
        <v>0</v>
      </c>
      <c r="J3" s="1">
        <f>G3+I3</f>
        <v>41.903109999999998</v>
      </c>
      <c r="K3" s="1">
        <f>H3+I3</f>
        <v>12.495760000000001</v>
      </c>
    </row>
    <row r="4" spans="1:11">
      <c r="A4" s="1" t="str">
        <f>IF(Retta!A38=0,"",Retta!A38)</f>
        <v>Roma Foro Italico</v>
      </c>
      <c r="B4" s="1">
        <f>IF(Retta!B38=0,"",Retta!B38)</f>
        <v>1028</v>
      </c>
      <c r="C4" s="1" t="str">
        <f>IF(Retta!C38=0,"",Retta!C38)</f>
        <v>Pubblica</v>
      </c>
      <c r="D4" s="1" t="str">
        <f>IF(Retta!D38=0,"",Retta!D38)</f>
        <v/>
      </c>
      <c r="E4" s="1" t="s">
        <v>97</v>
      </c>
      <c r="F4" s="1" t="str">
        <f>CONCATENATE(E4,", Italia")</f>
        <v>Roma, Italia</v>
      </c>
      <c r="G4">
        <v>41.903109999999998</v>
      </c>
      <c r="H4">
        <v>12.495760000000001</v>
      </c>
      <c r="I4" s="1">
        <v>0.02</v>
      </c>
      <c r="J4" s="1">
        <f>G4+I4</f>
        <v>41.923110000000001</v>
      </c>
      <c r="K4" s="1">
        <f>H4+I4</f>
        <v>12.51576</v>
      </c>
    </row>
    <row r="5" spans="1:11">
      <c r="A5" s="1" t="str">
        <f>IF(Retta!A37=0,"",Retta!A37)</f>
        <v>Siena Stranieri</v>
      </c>
      <c r="B5" s="1">
        <f>IF(Retta!B37=0,"",Retta!B37)</f>
        <v>1018.9999999999999</v>
      </c>
      <c r="C5" s="1" t="str">
        <f>IF(Retta!C37=0,"",Retta!C37)</f>
        <v>Pubblica</v>
      </c>
      <c r="D5" s="1" t="str">
        <f>IF(Retta!D37=0,"",Retta!D37)</f>
        <v/>
      </c>
      <c r="E5" s="1" t="s">
        <v>10</v>
      </c>
      <c r="F5" s="1" t="str">
        <f>CONCATENATE(E5,", Italia")</f>
        <v>Siena, Italia</v>
      </c>
      <c r="G5">
        <v>43.32544</v>
      </c>
      <c r="H5">
        <v>11.330766000000001</v>
      </c>
      <c r="I5" s="1">
        <v>0.01</v>
      </c>
      <c r="J5" s="1">
        <f>G5+I5</f>
        <v>43.335439999999998</v>
      </c>
      <c r="K5" s="1">
        <f>H5+I5</f>
        <v>11.340766</v>
      </c>
    </row>
    <row r="6" spans="1:11">
      <c r="A6" s="1" t="str">
        <f>IF(Retta!A67=0,"",Retta!A67)</f>
        <v>Milano San Raffaele</v>
      </c>
      <c r="B6" s="1">
        <f>IF(Retta!B67=0,"",Retta!B67)</f>
        <v>6190</v>
      </c>
      <c r="C6" s="1" t="str">
        <f>IF(Retta!C67=0,"",Retta!C67)</f>
        <v>Privata</v>
      </c>
      <c r="D6" s="1">
        <f>IF(Retta!D67=0,"",Retta!D67)</f>
        <v>838.5</v>
      </c>
      <c r="E6" s="1" t="s">
        <v>78</v>
      </c>
      <c r="F6" s="1" t="str">
        <f>CONCATENATE(E6,", Italia")</f>
        <v>Milano, Italia</v>
      </c>
      <c r="G6">
        <v>45.468944999999998</v>
      </c>
      <c r="H6">
        <v>9.1810299999999998</v>
      </c>
      <c r="I6" s="1">
        <v>0.05</v>
      </c>
      <c r="J6" s="1">
        <f>G6+I6</f>
        <v>45.518944999999995</v>
      </c>
      <c r="K6" s="1">
        <f>H6+I6</f>
        <v>9.2310300000000005</v>
      </c>
    </row>
    <row r="7" spans="1:11">
      <c r="A7" s="1" t="str">
        <f>IF(Retta!A32=0,"",Retta!A32)</f>
        <v>Torino Politecnico</v>
      </c>
      <c r="B7" s="1">
        <f>IF(Retta!B32=0,"",Retta!B32)</f>
        <v>937</v>
      </c>
      <c r="C7" s="1" t="str">
        <f>IF(Retta!C32=0,"",Retta!C32)</f>
        <v>Pubblica</v>
      </c>
      <c r="D7" s="1">
        <f>IF(Retta!D32=0,"",Retta!D32)</f>
        <v>829.8</v>
      </c>
      <c r="E7" s="1" t="s">
        <v>18</v>
      </c>
      <c r="F7" s="1" t="str">
        <f>CONCATENATE(E7,", Italia")</f>
        <v>Torino, Italia</v>
      </c>
      <c r="G7">
        <v>45.069512000000003</v>
      </c>
      <c r="H7">
        <v>7.7054029999999996</v>
      </c>
      <c r="I7" s="1">
        <v>0.01</v>
      </c>
      <c r="J7" s="1">
        <f>G7+I7</f>
        <v>45.079512000000001</v>
      </c>
      <c r="K7" s="1">
        <f>H7+I7</f>
        <v>7.7154029999999993</v>
      </c>
    </row>
    <row r="8" spans="1:11">
      <c r="A8" s="1" t="str">
        <f>IF(Retta!A57=0,"",Retta!A57)</f>
        <v>Milano Politecnico</v>
      </c>
      <c r="B8" s="1">
        <f>IF(Retta!B57=0,"",Retta!B57)</f>
        <v>1726</v>
      </c>
      <c r="C8" s="1" t="str">
        <f>IF(Retta!C57=0,"",Retta!C57)</f>
        <v>Pubblica</v>
      </c>
      <c r="D8" s="1">
        <f>IF(Retta!D57=0,"",Retta!D57)</f>
        <v>796.4</v>
      </c>
      <c r="E8" s="1" t="s">
        <v>78</v>
      </c>
      <c r="F8" s="1" t="str">
        <f>CONCATENATE(E8,", Italia")</f>
        <v>Milano, Italia</v>
      </c>
      <c r="G8">
        <v>45.468944999999998</v>
      </c>
      <c r="H8">
        <v>9.1810299999999998</v>
      </c>
      <c r="I8" s="1">
        <v>0.04</v>
      </c>
      <c r="J8" s="1">
        <f>G8+I8</f>
        <v>45.508944999999997</v>
      </c>
      <c r="K8" s="1">
        <f>H8+I8</f>
        <v>9.2210299999999989</v>
      </c>
    </row>
    <row r="9" spans="1:11">
      <c r="A9" s="1" t="str">
        <f>IF(Retta!A69=0,"",Retta!A69)</f>
        <v>Milano Bocconi</v>
      </c>
      <c r="B9" s="1">
        <f>IF(Retta!B69=0,"",Retta!B69)</f>
        <v>8258</v>
      </c>
      <c r="C9" s="1" t="str">
        <f>IF(Retta!C69=0,"",Retta!C69)</f>
        <v>Privata</v>
      </c>
      <c r="D9" s="1">
        <f>IF(Retta!D69=0,"",Retta!D69)</f>
        <v>730.8</v>
      </c>
      <c r="E9" s="1" t="s">
        <v>78</v>
      </c>
      <c r="F9" s="1" t="str">
        <f>CONCATENATE(E9,", Italia")</f>
        <v>Milano, Italia</v>
      </c>
      <c r="G9">
        <v>45.468944999999998</v>
      </c>
      <c r="H9">
        <v>9.1810299999999998</v>
      </c>
      <c r="I9" s="1">
        <v>0.01</v>
      </c>
      <c r="J9" s="1">
        <f>G9+I9</f>
        <v>45.478944999999996</v>
      </c>
      <c r="K9" s="1">
        <f>H9+I9</f>
        <v>9.1910299999999996</v>
      </c>
    </row>
    <row r="10" spans="1:11">
      <c r="A10" s="1" t="str">
        <f>IF(Retta!A24=0,"",Retta!A24)</f>
        <v>Trento</v>
      </c>
      <c r="B10" s="1">
        <f>IF(Retta!B24=0,"",Retta!B24)</f>
        <v>805</v>
      </c>
      <c r="C10" s="1" t="str">
        <f>IF(Retta!C24=0,"",Retta!C24)</f>
        <v>Pubblica</v>
      </c>
      <c r="D10" s="1">
        <f>IF(Retta!D24=0,"",Retta!D24)</f>
        <v>714</v>
      </c>
      <c r="E10" s="1" t="str">
        <f>A10</f>
        <v>Trento</v>
      </c>
      <c r="F10" s="1" t="str">
        <f>CONCATENATE(E10,", Italia")</f>
        <v>Trento, Italia</v>
      </c>
      <c r="G10">
        <v>46.070000999999998</v>
      </c>
      <c r="H10">
        <v>11.118865</v>
      </c>
      <c r="I10" s="1">
        <v>0</v>
      </c>
      <c r="J10" s="1">
        <f>G10+I10</f>
        <v>46.070000999999998</v>
      </c>
      <c r="K10" s="1">
        <f>H10+I10</f>
        <v>11.118865</v>
      </c>
    </row>
    <row r="11" spans="1:11">
      <c r="A11" s="1" t="str">
        <f>IF(Retta!A41=0,"",Retta!A41)</f>
        <v>Ferrara</v>
      </c>
      <c r="B11" s="1">
        <f>IF(Retta!B41=0,"",Retta!B41)</f>
        <v>1113</v>
      </c>
      <c r="C11" s="1" t="str">
        <f>IF(Retta!C41=0,"",Retta!C41)</f>
        <v>Pubblica</v>
      </c>
      <c r="D11" s="1">
        <f>IF(Retta!D41=0,"",Retta!D41)</f>
        <v>705.3</v>
      </c>
      <c r="E11" s="1" t="str">
        <f>A11</f>
        <v>Ferrara</v>
      </c>
      <c r="F11" s="1" t="str">
        <f>CONCATENATE(E11,", Italia")</f>
        <v>Ferrara, Italia</v>
      </c>
      <c r="G11">
        <v>44.838365000000003</v>
      </c>
      <c r="H11">
        <v>11.61942</v>
      </c>
      <c r="I11" s="1">
        <v>0</v>
      </c>
      <c r="J11" s="1">
        <f>G11+I11</f>
        <v>44.838365000000003</v>
      </c>
      <c r="K11" s="1">
        <f>H11+I11</f>
        <v>11.61942</v>
      </c>
    </row>
    <row r="12" spans="1:11">
      <c r="A12" s="1" t="str">
        <f>IF(Retta!A40=0,"",Retta!A40)</f>
        <v>Udine</v>
      </c>
      <c r="B12" s="1">
        <f>IF(Retta!B40=0,"",Retta!B40)</f>
        <v>1102</v>
      </c>
      <c r="C12" s="1" t="str">
        <f>IF(Retta!C40=0,"",Retta!C40)</f>
        <v>Pubblica</v>
      </c>
      <c r="D12" s="1">
        <f>IF(Retta!D40=0,"",Retta!D40)</f>
        <v>705.3</v>
      </c>
      <c r="E12" s="1" t="str">
        <f>A12</f>
        <v>Udine</v>
      </c>
      <c r="F12" s="1" t="str">
        <f>CONCATENATE(E12,", Italia")</f>
        <v>Udine, Italia</v>
      </c>
      <c r="G12">
        <v>46.065122000000002</v>
      </c>
      <c r="H12">
        <v>13.23737</v>
      </c>
      <c r="I12" s="1">
        <v>0</v>
      </c>
      <c r="J12" s="1">
        <f>G12+I12</f>
        <v>46.065122000000002</v>
      </c>
      <c r="K12" s="1">
        <f>H12+I12</f>
        <v>13.23737</v>
      </c>
    </row>
    <row r="13" spans="1:11">
      <c r="A13" s="1" t="str">
        <f>IF(Retta!A53=0,"",Retta!A53)</f>
        <v>Venezia Iuav</v>
      </c>
      <c r="B13" s="1">
        <f>IF(Retta!B53=0,"",Retta!B53)</f>
        <v>1411</v>
      </c>
      <c r="C13" s="1" t="str">
        <f>IF(Retta!C53=0,"",Retta!C53)</f>
        <v>Pubblica</v>
      </c>
      <c r="D13" s="1">
        <f>IF(Retta!D53=0,"",Retta!D53)</f>
        <v>703.5</v>
      </c>
      <c r="E13" s="1" t="s">
        <v>11</v>
      </c>
      <c r="F13" s="1" t="str">
        <f>CONCATENATE(E13,", Italia")</f>
        <v>Venezia, Italia</v>
      </c>
      <c r="G13">
        <v>45.438254000000001</v>
      </c>
      <c r="H13">
        <v>12.318495</v>
      </c>
      <c r="I13" s="1">
        <v>0.01</v>
      </c>
      <c r="J13" s="1">
        <f>G13+I13</f>
        <v>45.448253999999999</v>
      </c>
      <c r="K13" s="1">
        <f>H13+I13</f>
        <v>12.328495</v>
      </c>
    </row>
    <row r="14" spans="1:11">
      <c r="A14" s="1" t="str">
        <f>IF(Retta!A52=0,"",Retta!A52)</f>
        <v>Modena Reggio Emilia</v>
      </c>
      <c r="B14" s="1">
        <f>IF(Retta!B52=0,"",Retta!B52)</f>
        <v>1329</v>
      </c>
      <c r="C14" s="1" t="str">
        <f>IF(Retta!C52=0,"",Retta!C52)</f>
        <v>Pubblica</v>
      </c>
      <c r="D14" s="1">
        <f>IF(Retta!D52=0,"",Retta!D52)</f>
        <v>698.2</v>
      </c>
      <c r="E14" s="1" t="s">
        <v>94</v>
      </c>
      <c r="F14" s="1" t="str">
        <f>CONCATENATE(E14,", Italia")</f>
        <v>Modena, Italia</v>
      </c>
      <c r="G14">
        <v>44.643115000000002</v>
      </c>
      <c r="H14">
        <v>10.93408</v>
      </c>
      <c r="I14" s="1">
        <v>0</v>
      </c>
      <c r="J14" s="1">
        <f>G14+I14</f>
        <v>44.643115000000002</v>
      </c>
      <c r="K14" s="1">
        <f>H14+I14</f>
        <v>10.93408</v>
      </c>
    </row>
    <row r="15" spans="1:11">
      <c r="A15" s="1" t="str">
        <f>IF(Retta!A51=0,"",Retta!A51)</f>
        <v>Pavia</v>
      </c>
      <c r="B15" s="1">
        <f>IF(Retta!B51=0,"",Retta!B51)</f>
        <v>1327</v>
      </c>
      <c r="C15" s="1" t="str">
        <f>IF(Retta!C51=0,"",Retta!C51)</f>
        <v>Pubblica</v>
      </c>
      <c r="D15" s="1">
        <f>IF(Retta!D51=0,"",Retta!D51)</f>
        <v>696.5</v>
      </c>
      <c r="E15" s="1" t="str">
        <f>A15</f>
        <v>Pavia</v>
      </c>
      <c r="F15" s="1" t="str">
        <f>CONCATENATE(E15,", Italia")</f>
        <v>Pavia, Italia</v>
      </c>
      <c r="G15">
        <v>45.190820000000002</v>
      </c>
      <c r="H15">
        <v>9.1504589999999997</v>
      </c>
      <c r="I15" s="1">
        <v>0</v>
      </c>
      <c r="J15" s="1">
        <f>G15+I15</f>
        <v>45.190820000000002</v>
      </c>
      <c r="K15" s="1">
        <f>H15+I15</f>
        <v>9.1504589999999997</v>
      </c>
    </row>
    <row r="16" spans="1:11">
      <c r="A16" s="1" t="str">
        <f>IF(Retta!A68=0,"",Retta!A68)</f>
        <v>Roma Luiss</v>
      </c>
      <c r="B16" s="1">
        <f>IF(Retta!B68=0,"",Retta!B68)</f>
        <v>6861</v>
      </c>
      <c r="C16" s="1" t="str">
        <f>IF(Retta!C68=0,"",Retta!C68)</f>
        <v>Privata</v>
      </c>
      <c r="D16" s="1">
        <f>IF(Retta!D68=0,"",Retta!D68)</f>
        <v>676.9</v>
      </c>
      <c r="E16" s="1" t="s">
        <v>97</v>
      </c>
      <c r="F16" s="1" t="str">
        <f>CONCATENATE(E16,", Italia")</f>
        <v>Roma, Italia</v>
      </c>
      <c r="G16">
        <v>41.903109999999998</v>
      </c>
      <c r="H16">
        <v>12.495760000000001</v>
      </c>
      <c r="I16" s="1">
        <v>0.04</v>
      </c>
      <c r="J16" s="1">
        <f>G16+I16</f>
        <v>41.943109999999997</v>
      </c>
      <c r="K16" s="1">
        <f>H16+I16</f>
        <v>12.53576</v>
      </c>
    </row>
    <row r="17" spans="1:11">
      <c r="A17" s="1" t="str">
        <f>IF(Retta!A34=0,"",Retta!A34)</f>
        <v>Perugia</v>
      </c>
      <c r="B17" s="1">
        <f>IF(Retta!B34=0,"",Retta!B34)</f>
        <v>945</v>
      </c>
      <c r="C17" s="1" t="str">
        <f>IF(Retta!C34=0,"",Retta!C34)</f>
        <v>Pubblica</v>
      </c>
      <c r="D17" s="1">
        <f>IF(Retta!D34=0,"",Retta!D34)</f>
        <v>675.4</v>
      </c>
      <c r="E17" s="1" t="str">
        <f>A17</f>
        <v>Perugia</v>
      </c>
      <c r="F17" s="1" t="str">
        <f>CONCATENATE(E17,", Italia")</f>
        <v>Perugia, Italia</v>
      </c>
      <c r="G17">
        <v>43.111285000000002</v>
      </c>
      <c r="H17">
        <v>12.383929999999999</v>
      </c>
      <c r="I17" s="1">
        <v>0</v>
      </c>
      <c r="J17" s="1">
        <f>G17+I17</f>
        <v>43.111285000000002</v>
      </c>
      <c r="K17" s="1">
        <f>H17+I17</f>
        <v>12.383929999999999</v>
      </c>
    </row>
    <row r="18" spans="1:11">
      <c r="A18" s="1" t="str">
        <f>IF(Retta!A46=0,"",Retta!A46)</f>
        <v>Padova</v>
      </c>
      <c r="B18" s="1">
        <f>IF(Retta!B46=0,"",Retta!B46)</f>
        <v>1207</v>
      </c>
      <c r="C18" s="1" t="str">
        <f>IF(Retta!C46=0,"",Retta!C46)</f>
        <v>Pubblica</v>
      </c>
      <c r="D18" s="1">
        <f>IF(Retta!D46=0,"",Retta!D46)</f>
        <v>663.2</v>
      </c>
      <c r="E18" s="1" t="str">
        <f>A18</f>
        <v>Padova</v>
      </c>
      <c r="F18" s="1" t="str">
        <f>CONCATENATE(E18,", Italia")</f>
        <v>Padova, Italia</v>
      </c>
      <c r="G18">
        <v>45.409284999999997</v>
      </c>
      <c r="H18">
        <v>11.872849</v>
      </c>
      <c r="I18" s="1">
        <v>0</v>
      </c>
      <c r="J18" s="1">
        <f>G18+I18</f>
        <v>45.409284999999997</v>
      </c>
      <c r="K18" s="1">
        <f>H18+I18</f>
        <v>11.872849</v>
      </c>
    </row>
    <row r="19" spans="1:11">
      <c r="A19" s="1" t="str">
        <f>IF(Retta!A20=0,"",Retta!A20)</f>
        <v>Ancona Politecnica</v>
      </c>
      <c r="B19" s="1">
        <f>IF(Retta!B20=0,"",Retta!B20)</f>
        <v>750</v>
      </c>
      <c r="C19" s="1" t="str">
        <f>IF(Retta!C20=0,"",Retta!C20)</f>
        <v>Pubblica</v>
      </c>
      <c r="D19" s="1">
        <f>IF(Retta!D20=0,"",Retta!D20)</f>
        <v>657.9</v>
      </c>
      <c r="E19" s="1" t="s">
        <v>90</v>
      </c>
      <c r="F19" s="1" t="str">
        <f>CONCATENATE(E19,", Italia")</f>
        <v>Ancona, Italia</v>
      </c>
      <c r="G19">
        <v>43.618200000000002</v>
      </c>
      <c r="H19">
        <v>13.508665000000001</v>
      </c>
      <c r="I19" s="1">
        <v>0</v>
      </c>
      <c r="J19" s="1">
        <f>G19+I19</f>
        <v>43.618200000000002</v>
      </c>
      <c r="K19" s="1">
        <f>H19+I19</f>
        <v>13.508665000000001</v>
      </c>
    </row>
    <row r="20" spans="1:11">
      <c r="A20" s="1" t="str">
        <f>IF(Retta!A25=0,"",Retta!A25)</f>
        <v>Viterbo</v>
      </c>
      <c r="B20" s="1">
        <f>IF(Retta!B25=0,"",Retta!B25)</f>
        <v>816</v>
      </c>
      <c r="C20" s="1" t="str">
        <f>IF(Retta!C25=0,"",Retta!C25)</f>
        <v>Pubblica</v>
      </c>
      <c r="D20" s="1">
        <f>IF(Retta!D25=0,"",Retta!D25)</f>
        <v>657.9</v>
      </c>
      <c r="E20" s="1" t="str">
        <f>A20</f>
        <v>Viterbo</v>
      </c>
      <c r="F20" s="1" t="str">
        <f>CONCATENATE(E20,", Italia")</f>
        <v>Viterbo, Italia</v>
      </c>
      <c r="G20">
        <v>42.419722</v>
      </c>
      <c r="H20">
        <v>12.110072000000001</v>
      </c>
      <c r="I20" s="1">
        <v>0</v>
      </c>
      <c r="J20" s="1">
        <f>G20+I20</f>
        <v>42.419722</v>
      </c>
      <c r="K20" s="1">
        <f>H20+I20</f>
        <v>12.110072000000001</v>
      </c>
    </row>
    <row r="21" spans="1:11">
      <c r="A21" s="1" t="str">
        <f>IF(Retta!A30=0,"",Retta!A30)</f>
        <v>Firenze</v>
      </c>
      <c r="B21" s="1">
        <f>IF(Retta!B30=0,"",Retta!B30)</f>
        <v>896</v>
      </c>
      <c r="C21" s="1" t="str">
        <f>IF(Retta!C30=0,"",Retta!C30)</f>
        <v>Pubblica</v>
      </c>
      <c r="D21" s="1">
        <f>IF(Retta!D30=0,"",Retta!D30)</f>
        <v>621.1</v>
      </c>
      <c r="E21" s="1" t="str">
        <f>A21</f>
        <v>Firenze</v>
      </c>
      <c r="F21" s="1" t="str">
        <f>CONCATENATE(E21,", Italia")</f>
        <v>Firenze, Italia</v>
      </c>
      <c r="G21">
        <v>43.78237</v>
      </c>
      <c r="H21">
        <v>11.254994999999999</v>
      </c>
      <c r="I21" s="1">
        <v>0</v>
      </c>
      <c r="J21" s="1">
        <f>G21+I21</f>
        <v>43.78237</v>
      </c>
      <c r="K21" s="1">
        <f>H21+I21</f>
        <v>11.254994999999999</v>
      </c>
    </row>
    <row r="22" spans="1:11">
      <c r="A22" s="1" t="str">
        <f>IF(Retta!A39=0,"",Retta!A39)</f>
        <v>Milano Bicocca</v>
      </c>
      <c r="B22" s="1">
        <f>IF(Retta!B39=0,"",Retta!B39)</f>
        <v>1088</v>
      </c>
      <c r="C22" s="1" t="str">
        <f>IF(Retta!C39=0,"",Retta!C39)</f>
        <v>Pubblica</v>
      </c>
      <c r="D22" s="1">
        <f>IF(Retta!D39=0,"",Retta!D39)</f>
        <v>617.5</v>
      </c>
      <c r="E22" s="1" t="s">
        <v>78</v>
      </c>
      <c r="F22" s="1" t="str">
        <f>CONCATENATE(E22,", Italia")</f>
        <v>Milano, Italia</v>
      </c>
      <c r="G22">
        <v>45.468944999999998</v>
      </c>
      <c r="H22">
        <v>9.1810299999999998</v>
      </c>
      <c r="I22" s="1">
        <v>0</v>
      </c>
      <c r="J22" s="1">
        <f>G22+I22</f>
        <v>45.468944999999998</v>
      </c>
      <c r="K22" s="1">
        <f>H22+I22</f>
        <v>9.1810299999999998</v>
      </c>
    </row>
    <row r="23" spans="1:11">
      <c r="A23" s="1" t="str">
        <f>IF(Retta!A21=0,"",Retta!A21)</f>
        <v>Bolzano</v>
      </c>
      <c r="B23" s="1">
        <f>IF(Retta!B21=0,"",Retta!B21)</f>
        <v>782</v>
      </c>
      <c r="C23" s="1" t="str">
        <f>IF(Retta!C21=0,"",Retta!C21)</f>
        <v>Privata</v>
      </c>
      <c r="D23" s="1">
        <f>IF(Retta!D21=0,"",Retta!D21)</f>
        <v>615.4</v>
      </c>
      <c r="E23" s="1" t="str">
        <f>A23</f>
        <v>Bolzano</v>
      </c>
      <c r="F23" s="1" t="str">
        <f>CONCATENATE(E23,", Italia")</f>
        <v>Bolzano, Italia</v>
      </c>
      <c r="G23">
        <v>46.495001999999999</v>
      </c>
      <c r="H23">
        <v>11.354456000000001</v>
      </c>
      <c r="I23" s="1">
        <v>0</v>
      </c>
      <c r="J23" s="1">
        <f>G23+I23</f>
        <v>46.495001999999999</v>
      </c>
      <c r="K23" s="1">
        <f>H23+I23</f>
        <v>11.354456000000001</v>
      </c>
    </row>
    <row r="24" spans="1:11">
      <c r="A24" s="1" t="str">
        <f>IF(Retta!A35=0,"",Retta!A35)</f>
        <v>Parma</v>
      </c>
      <c r="B24" s="1">
        <f>IF(Retta!B35=0,"",Retta!B35)</f>
        <v>957</v>
      </c>
      <c r="C24" s="1" t="str">
        <f>IF(Retta!C35=0,"",Retta!C35)</f>
        <v>Pubblica</v>
      </c>
      <c r="D24" s="1">
        <f>IF(Retta!D35=0,"",Retta!D35)</f>
        <v>598.20000000000005</v>
      </c>
      <c r="E24" s="1" t="str">
        <f>A24</f>
        <v>Parma</v>
      </c>
      <c r="F24" s="1" t="str">
        <f>CONCATENATE(E24,", Italia")</f>
        <v>Parma, Italia</v>
      </c>
      <c r="G24">
        <v>44.798639999999999</v>
      </c>
      <c r="H24">
        <v>10.339924999999999</v>
      </c>
      <c r="I24" s="1">
        <v>0</v>
      </c>
      <c r="J24" s="1">
        <f>G24+I24</f>
        <v>44.798639999999999</v>
      </c>
      <c r="K24" s="1">
        <f>H24+I24</f>
        <v>10.339924999999999</v>
      </c>
    </row>
    <row r="25" spans="1:11">
      <c r="A25" s="1" t="str">
        <f>IF(Retta!A48=0,"",Retta!A48)</f>
        <v>Varese Insubria</v>
      </c>
      <c r="B25" s="1">
        <f>IF(Retta!B48=0,"",Retta!B48)</f>
        <v>1252</v>
      </c>
      <c r="C25" s="1" t="str">
        <f>IF(Retta!C48=0,"",Retta!C48)</f>
        <v>Pubblica</v>
      </c>
      <c r="D25" s="1">
        <f>IF(Retta!D48=0,"",Retta!D48)</f>
        <v>594.70000000000005</v>
      </c>
      <c r="E25" s="1" t="s">
        <v>12</v>
      </c>
      <c r="F25" s="1" t="str">
        <f>CONCATENATE(E25,", Italia")</f>
        <v>Varese, Italia</v>
      </c>
      <c r="G25">
        <v>45.814757</v>
      </c>
      <c r="H25">
        <v>8.8301320000000008</v>
      </c>
      <c r="I25" s="1">
        <v>0</v>
      </c>
      <c r="J25" s="1">
        <f>G25+I25</f>
        <v>45.814757</v>
      </c>
      <c r="K25" s="1">
        <f>H25+I25</f>
        <v>8.8301320000000008</v>
      </c>
    </row>
    <row r="26" spans="1:11">
      <c r="A26" s="1" t="str">
        <f>IF(Retta!A28=0,"",Retta!A28)</f>
        <v>Piemonte Orientale</v>
      </c>
      <c r="B26" s="1">
        <f>IF(Retta!B28=0,"",Retta!B28)</f>
        <v>865</v>
      </c>
      <c r="C26" s="1" t="str">
        <f>IF(Retta!C28=0,"",Retta!C28)</f>
        <v>Pubblica</v>
      </c>
      <c r="D26" s="1">
        <f>IF(Retta!D28=0,"",Retta!D28)</f>
        <v>591.20000000000005</v>
      </c>
      <c r="E26" s="1" t="s">
        <v>96</v>
      </c>
      <c r="F26" s="1" t="str">
        <f>CONCATENATE(E26,", Italia")</f>
        <v>Alessandria, Italia</v>
      </c>
      <c r="G26">
        <v>44.907262000000003</v>
      </c>
      <c r="H26">
        <v>8.6109799999999996</v>
      </c>
      <c r="I26" s="1">
        <v>0</v>
      </c>
      <c r="J26" s="1">
        <f>G26+I26</f>
        <v>44.907262000000003</v>
      </c>
      <c r="K26" s="1">
        <f>H26+I26</f>
        <v>8.6109799999999996</v>
      </c>
    </row>
    <row r="27" spans="1:11">
      <c r="A27" s="1" t="str">
        <f>IF(Retta!A54=0,"",Retta!A54)</f>
        <v>Bologna</v>
      </c>
      <c r="B27" s="1">
        <f>IF(Retta!B54=0,"",Retta!B54)</f>
        <v>1426</v>
      </c>
      <c r="C27" s="1" t="str">
        <f>IF(Retta!C54=0,"",Retta!C54)</f>
        <v>Pubblica</v>
      </c>
      <c r="D27" s="1">
        <f>IF(Retta!D54=0,"",Retta!D54)</f>
        <v>586</v>
      </c>
      <c r="E27" s="1" t="str">
        <f>A27</f>
        <v>Bologna</v>
      </c>
      <c r="F27" s="1" t="str">
        <f>CONCATENATE(E27,", Italia")</f>
        <v>Bologna, Italia</v>
      </c>
      <c r="G27">
        <v>44.504829999999998</v>
      </c>
      <c r="H27">
        <v>11.345169</v>
      </c>
      <c r="I27" s="1">
        <v>0</v>
      </c>
      <c r="J27" s="1">
        <f>G27+I27</f>
        <v>44.504829999999998</v>
      </c>
      <c r="K27" s="1">
        <f>H27+I27</f>
        <v>11.345169</v>
      </c>
    </row>
    <row r="28" spans="1:11">
      <c r="A28" s="1" t="str">
        <f>IF(Retta!A47=0,"",Retta!A47)</f>
        <v>Trieste</v>
      </c>
      <c r="B28" s="1">
        <f>IF(Retta!B47=0,"",Retta!B47)</f>
        <v>1227</v>
      </c>
      <c r="C28" s="1" t="str">
        <f>IF(Retta!C47=0,"",Retta!C47)</f>
        <v>Pubblica</v>
      </c>
      <c r="D28" s="1">
        <f>IF(Retta!D47=0,"",Retta!D47)</f>
        <v>584.20000000000005</v>
      </c>
      <c r="E28" s="1" t="str">
        <f>A28</f>
        <v>Trieste</v>
      </c>
      <c r="F28" s="1" t="str">
        <f>CONCATENATE(E28,", Italia")</f>
        <v>Trieste, Italia</v>
      </c>
      <c r="G28">
        <v>45.650649999999999</v>
      </c>
      <c r="H28">
        <v>13.76709</v>
      </c>
      <c r="I28" s="1">
        <v>0</v>
      </c>
      <c r="J28" s="1">
        <f>G28+I28</f>
        <v>45.650649999999999</v>
      </c>
      <c r="K28" s="1">
        <f>H28+I28</f>
        <v>13.76709</v>
      </c>
    </row>
    <row r="29" spans="1:11">
      <c r="A29" s="1" t="str">
        <f>IF(Retta!A49=0,"",Retta!A49)</f>
        <v>Venezia Ca’ Foscari</v>
      </c>
      <c r="B29" s="1">
        <f>IF(Retta!B49=0,"",Retta!B49)</f>
        <v>1254</v>
      </c>
      <c r="C29" s="1" t="str">
        <f>IF(Retta!C49=0,"",Retta!C49)</f>
        <v>Pubblica</v>
      </c>
      <c r="D29" s="1">
        <f>IF(Retta!D49=0,"",Retta!D49)</f>
        <v>580.70000000000005</v>
      </c>
      <c r="E29" s="1" t="s">
        <v>11</v>
      </c>
      <c r="F29" s="1" t="str">
        <f>CONCATENATE(E29,", Italia")</f>
        <v>Venezia, Italia</v>
      </c>
      <c r="G29">
        <v>45.438254000000001</v>
      </c>
      <c r="H29">
        <v>12.318495</v>
      </c>
      <c r="I29" s="1">
        <v>0</v>
      </c>
      <c r="J29" s="1">
        <f>G29+I29</f>
        <v>45.438254000000001</v>
      </c>
      <c r="K29" s="1">
        <f>H29+I29</f>
        <v>12.318495</v>
      </c>
    </row>
    <row r="30" spans="1:11">
      <c r="A30" s="1" t="str">
        <f>IF(Retta!A50=0,"",Retta!A50)</f>
        <v>Siena</v>
      </c>
      <c r="B30" s="1">
        <f>IF(Retta!B50=0,"",Retta!B50)</f>
        <v>1261</v>
      </c>
      <c r="C30" s="1" t="str">
        <f>IF(Retta!C50=0,"",Retta!C50)</f>
        <v>Pubblica</v>
      </c>
      <c r="D30" s="1">
        <f>IF(Retta!D50=0,"",Retta!D50)</f>
        <v>570.20000000000005</v>
      </c>
      <c r="E30" s="1" t="str">
        <f>A30</f>
        <v>Siena</v>
      </c>
      <c r="F30" s="1" t="str">
        <f>CONCATENATE(E30,", Italia")</f>
        <v>Siena, Italia</v>
      </c>
      <c r="G30">
        <v>43.32544</v>
      </c>
      <c r="H30">
        <v>11.330766000000001</v>
      </c>
      <c r="I30" s="1">
        <v>0</v>
      </c>
      <c r="J30" s="1">
        <f>G30+I30</f>
        <v>43.32544</v>
      </c>
      <c r="K30" s="1">
        <f>H30+I30</f>
        <v>11.330766000000001</v>
      </c>
    </row>
    <row r="31" spans="1:11">
      <c r="A31" s="1" t="str">
        <f>IF(Retta!A33=0,"",Retta!A33)</f>
        <v>Pisa</v>
      </c>
      <c r="B31" s="1">
        <f>IF(Retta!B33=0,"",Retta!B33)</f>
        <v>940</v>
      </c>
      <c r="C31" s="1" t="str">
        <f>IF(Retta!C33=0,"",Retta!C33)</f>
        <v>Pubblica</v>
      </c>
      <c r="D31" s="1">
        <f>IF(Retta!D33=0,"",Retta!D33)</f>
        <v>549.1</v>
      </c>
      <c r="E31" s="1" t="str">
        <f>A31</f>
        <v>Pisa</v>
      </c>
      <c r="F31" s="1" t="str">
        <f>CONCATENATE(E31,", Italia")</f>
        <v>Pisa, Italia</v>
      </c>
      <c r="G31">
        <v>43.709960000000002</v>
      </c>
      <c r="H31">
        <v>10.399459999999999</v>
      </c>
      <c r="I31" s="1">
        <v>0</v>
      </c>
      <c r="J31" s="1">
        <f>G31+I31</f>
        <v>43.709960000000002</v>
      </c>
      <c r="K31" s="1">
        <f>H31+I31</f>
        <v>10.399459999999999</v>
      </c>
    </row>
    <row r="32" spans="1:11">
      <c r="A32" s="1" t="str">
        <f>IF(Retta!A31=0,"",Retta!A31)</f>
        <v>Camerino</v>
      </c>
      <c r="B32" s="1">
        <f>IF(Retta!B31=0,"",Retta!B31)</f>
        <v>901</v>
      </c>
      <c r="C32" s="1" t="str">
        <f>IF(Retta!C31=0,"",Retta!C31)</f>
        <v>Pubblica</v>
      </c>
      <c r="D32" s="1">
        <f>IF(Retta!D31=0,"",Retta!D31)</f>
        <v>538.6</v>
      </c>
      <c r="E32" s="1" t="str">
        <f>A32</f>
        <v>Camerino</v>
      </c>
      <c r="F32" s="1" t="str">
        <f>CONCATENATE(E32,", Italia")</f>
        <v>Camerino, Italia</v>
      </c>
      <c r="G32">
        <v>43.138210999999998</v>
      </c>
      <c r="H32">
        <v>13.073124</v>
      </c>
      <c r="I32" s="1">
        <v>0</v>
      </c>
      <c r="J32" s="1">
        <f>G32+I32</f>
        <v>43.138210999999998</v>
      </c>
      <c r="K32" s="1">
        <f>H32+I32</f>
        <v>13.073124</v>
      </c>
    </row>
    <row r="33" spans="1:11">
      <c r="A33" s="1" t="str">
        <f>IF(Retta!A66=0,"",Retta!A66)</f>
        <v>Castellanza Liuc</v>
      </c>
      <c r="B33" s="1">
        <f>IF(Retta!B66=0,"",Retta!B66)</f>
        <v>5565</v>
      </c>
      <c r="C33" s="1" t="str">
        <f>IF(Retta!C66=0,"",Retta!C66)</f>
        <v>Privata</v>
      </c>
      <c r="D33" s="1">
        <f>IF(Retta!D66=0,"",Retta!D66)</f>
        <v>538.5</v>
      </c>
      <c r="E33" s="1" t="s">
        <v>92</v>
      </c>
      <c r="F33" s="1" t="str">
        <f>CONCATENATE(E33,", Italia")</f>
        <v>Castellanza, Italia</v>
      </c>
      <c r="G33">
        <v>45.611317999999997</v>
      </c>
      <c r="H33">
        <v>8.9014019999999991</v>
      </c>
      <c r="I33" s="1">
        <v>0</v>
      </c>
      <c r="J33" s="1">
        <f>G33+I33</f>
        <v>45.611317999999997</v>
      </c>
      <c r="K33" s="1">
        <f>H33+I33</f>
        <v>8.9014019999999991</v>
      </c>
    </row>
    <row r="34" spans="1:11">
      <c r="A34" s="1" t="str">
        <f>IF(Retta!A45=0,"",Retta!A45)</f>
        <v>Brescia</v>
      </c>
      <c r="B34" s="1">
        <f>IF(Retta!B45=0,"",Retta!B45)</f>
        <v>1172</v>
      </c>
      <c r="C34" s="1" t="str">
        <f>IF(Retta!C45=0,"",Retta!C45)</f>
        <v>Pubblica</v>
      </c>
      <c r="D34" s="1">
        <f>IF(Retta!D45=0,"",Retta!D45)</f>
        <v>531.6</v>
      </c>
      <c r="E34" s="1" t="str">
        <f>A34</f>
        <v>Brescia</v>
      </c>
      <c r="F34" s="1" t="str">
        <f>CONCATENATE(E34,", Italia")</f>
        <v>Brescia, Italia</v>
      </c>
      <c r="G34">
        <v>45.536614999999998</v>
      </c>
      <c r="H34">
        <v>10.232025</v>
      </c>
      <c r="I34" s="1">
        <v>0</v>
      </c>
      <c r="J34" s="1">
        <f>G34+I34</f>
        <v>45.536614999999998</v>
      </c>
      <c r="K34" s="1">
        <f>H34+I34</f>
        <v>10.232025</v>
      </c>
    </row>
    <row r="35" spans="1:11">
      <c r="A35" s="1" t="str">
        <f>IF(Retta!A43=0,"",Retta!A43)</f>
        <v>Genova</v>
      </c>
      <c r="B35" s="1">
        <f>IF(Retta!B43=0,"",Retta!B43)</f>
        <v>1125</v>
      </c>
      <c r="C35" s="1" t="str">
        <f>IF(Retta!C43=0,"",Retta!C43)</f>
        <v>Pubblica</v>
      </c>
      <c r="D35" s="1">
        <f>IF(Retta!D43=0,"",Retta!D43)</f>
        <v>531.6</v>
      </c>
      <c r="E35" s="1" t="str">
        <f>A35</f>
        <v>Genova</v>
      </c>
      <c r="F35" s="1" t="str">
        <f>CONCATENATE(E35,", Italia")</f>
        <v>Genova, Italia</v>
      </c>
      <c r="G35">
        <v>44.410339</v>
      </c>
      <c r="H35">
        <v>8.9389000000000003</v>
      </c>
      <c r="I35" s="1">
        <v>0</v>
      </c>
      <c r="J35" s="1">
        <f>G35+I35</f>
        <v>44.410339</v>
      </c>
      <c r="K35" s="1">
        <f>H35+I35</f>
        <v>8.9389000000000003</v>
      </c>
    </row>
    <row r="36" spans="1:11">
      <c r="A36" s="1" t="str">
        <f>IF(Retta!A3=0,"",Retta!A3)</f>
        <v>Bari Politecnico</v>
      </c>
      <c r="B36" s="1">
        <f>IF(Retta!B3=0,"",Retta!B3)</f>
        <v>342</v>
      </c>
      <c r="C36" s="1" t="str">
        <f>IF(Retta!C3=0,"",Retta!C3)</f>
        <v>Pubblica</v>
      </c>
      <c r="D36" s="1">
        <f>IF(Retta!D3=0,"",Retta!D3)</f>
        <v>528.1</v>
      </c>
      <c r="E36" s="1" t="s">
        <v>40</v>
      </c>
      <c r="F36" s="1" t="str">
        <f>CONCATENATE(E36,", Italia")</f>
        <v>Bari, Italia</v>
      </c>
      <c r="G36">
        <v>41.125869999999999</v>
      </c>
      <c r="H36">
        <v>16.86665</v>
      </c>
      <c r="I36" s="1">
        <v>0.02</v>
      </c>
      <c r="J36" s="1">
        <f>G36+I36</f>
        <v>41.145870000000002</v>
      </c>
      <c r="K36" s="1">
        <f>H36+I36</f>
        <v>16.886649999999999</v>
      </c>
    </row>
    <row r="37" spans="1:11">
      <c r="A37" s="1" t="str">
        <f>IF(Retta!A42=0,"",Retta!A42)</f>
        <v>Torino</v>
      </c>
      <c r="B37" s="1">
        <f>IF(Retta!B42=0,"",Retta!B42)</f>
        <v>1119</v>
      </c>
      <c r="C37" s="1" t="str">
        <f>IF(Retta!C42=0,"",Retta!C42)</f>
        <v>Pubblica</v>
      </c>
      <c r="D37" s="1">
        <f>IF(Retta!D42=0,"",Retta!D42)</f>
        <v>526.29999999999995</v>
      </c>
      <c r="E37" s="1" t="str">
        <f>A37</f>
        <v>Torino</v>
      </c>
      <c r="F37" s="1" t="str">
        <f>CONCATENATE(E37,", Italia")</f>
        <v>Torino, Italia</v>
      </c>
      <c r="G37">
        <v>45.069512000000003</v>
      </c>
      <c r="H37">
        <v>7.7054029999999996</v>
      </c>
      <c r="I37" s="1">
        <v>0</v>
      </c>
      <c r="J37" s="1">
        <f>G37+I37</f>
        <v>45.069512000000003</v>
      </c>
      <c r="K37" s="1">
        <f>H37+I37</f>
        <v>7.7054029999999996</v>
      </c>
    </row>
    <row r="38" spans="1:11">
      <c r="A38" s="1" t="str">
        <f>IF(Retta!A56=0,"",Retta!A56)</f>
        <v>Milano Statale</v>
      </c>
      <c r="B38" s="1">
        <f>IF(Retta!B56=0,"",Retta!B56)</f>
        <v>1499</v>
      </c>
      <c r="C38" s="1" t="str">
        <f>IF(Retta!C56=0,"",Retta!C56)</f>
        <v>Pubblica</v>
      </c>
      <c r="D38" s="1">
        <f>IF(Retta!D56=0,"",Retta!D56)</f>
        <v>503.5</v>
      </c>
      <c r="E38" s="1" t="s">
        <v>78</v>
      </c>
      <c r="F38" s="1" t="str">
        <f>CONCATENATE(E38,", Italia")</f>
        <v>Milano, Italia</v>
      </c>
      <c r="G38">
        <v>45.468944999999998</v>
      </c>
      <c r="H38">
        <v>9.1810299999999998</v>
      </c>
      <c r="I38" s="1">
        <v>0.06</v>
      </c>
      <c r="J38" s="1">
        <f>G38+I38</f>
        <v>45.528945</v>
      </c>
      <c r="K38" s="1">
        <f>H38+I38</f>
        <v>9.2410300000000003</v>
      </c>
    </row>
    <row r="39" spans="1:11">
      <c r="A39" s="1" t="str">
        <f>IF(Retta!A60=0,"",Retta!A60)</f>
        <v>Milano Cattolica</v>
      </c>
      <c r="B39" s="1">
        <f>IF(Retta!B60=0,"",Retta!B60)</f>
        <v>4072</v>
      </c>
      <c r="C39" s="1" t="str">
        <f>IF(Retta!C60=0,"",Retta!C60)</f>
        <v>Privata</v>
      </c>
      <c r="D39" s="1">
        <f>IF(Retta!D60=0,"",Retta!D60)</f>
        <v>500</v>
      </c>
      <c r="E39" s="1" t="s">
        <v>78</v>
      </c>
      <c r="F39" s="1" t="str">
        <f>CONCATENATE(E39,", Italia")</f>
        <v>Milano, Italia</v>
      </c>
      <c r="G39">
        <v>45.468944999999998</v>
      </c>
      <c r="H39">
        <v>9.1810299999999998</v>
      </c>
      <c r="I39" s="1">
        <v>0.02</v>
      </c>
      <c r="J39" s="1">
        <f>G39+I39</f>
        <v>45.488945000000001</v>
      </c>
      <c r="K39" s="1">
        <f>H39+I39</f>
        <v>9.2010299999999994</v>
      </c>
    </row>
    <row r="40" spans="1:11">
      <c r="A40" s="1" t="str">
        <f>IF(Retta!A62=0,"",Retta!A62)</f>
        <v>Milano Iulm</v>
      </c>
      <c r="B40" s="1">
        <f>IF(Retta!B62=0,"",Retta!B62)</f>
        <v>4481</v>
      </c>
      <c r="C40" s="1" t="str">
        <f>IF(Retta!C62=0,"",Retta!C62)</f>
        <v>Privata</v>
      </c>
      <c r="D40" s="1">
        <f>IF(Retta!D62=0,"",Retta!D62)</f>
        <v>492.3</v>
      </c>
      <c r="E40" s="1" t="s">
        <v>78</v>
      </c>
      <c r="F40" s="1" t="str">
        <f>CONCATENATE(E40,", Italia")</f>
        <v>Milano, Italia</v>
      </c>
      <c r="G40">
        <v>45.468944999999998</v>
      </c>
      <c r="H40">
        <v>9.1810299999999998</v>
      </c>
      <c r="I40" s="1">
        <v>0.03</v>
      </c>
      <c r="J40" s="1">
        <f>G40+I40</f>
        <v>45.498944999999999</v>
      </c>
      <c r="K40" s="1">
        <f>H40+I40</f>
        <v>9.2110299999999992</v>
      </c>
    </row>
    <row r="41" spans="1:11">
      <c r="A41" s="1" t="str">
        <f>IF(Retta!A36=0,"",Retta!A36)</f>
        <v>Verona</v>
      </c>
      <c r="B41" s="1">
        <f>IF(Retta!B36=0,"",Retta!B36)</f>
        <v>987</v>
      </c>
      <c r="C41" s="1" t="str">
        <f>IF(Retta!C36=0,"",Retta!C36)</f>
        <v>Pubblica</v>
      </c>
      <c r="D41" s="1">
        <f>IF(Retta!D36=0,"",Retta!D36)</f>
        <v>491.2</v>
      </c>
      <c r="E41" s="1" t="str">
        <f>A41</f>
        <v>Verona</v>
      </c>
      <c r="F41" s="1" t="str">
        <f>CONCATENATE(E41,", Italia")</f>
        <v>Verona, Italia</v>
      </c>
      <c r="G41">
        <v>45.438113000000001</v>
      </c>
      <c r="H41">
        <v>10.991505</v>
      </c>
      <c r="I41" s="1">
        <v>0</v>
      </c>
      <c r="J41" s="1">
        <f>G41+I41</f>
        <v>45.438113000000001</v>
      </c>
      <c r="K41" s="1">
        <f>H41+I41</f>
        <v>10.991505</v>
      </c>
    </row>
    <row r="42" spans="1:11">
      <c r="A42" s="1" t="str">
        <f>IF(Retta!A14=0,"",Retta!A14)</f>
        <v>Valle d’Aosta</v>
      </c>
      <c r="B42" s="1">
        <f>IF(Retta!B14=0,"",Retta!B14)</f>
        <v>564</v>
      </c>
      <c r="C42" s="1" t="str">
        <f>IF(Retta!C14=0,"",Retta!C14)</f>
        <v>Privata</v>
      </c>
      <c r="D42" s="1">
        <f>IF(Retta!D14=0,"",Retta!D14)</f>
        <v>484.6</v>
      </c>
      <c r="E42" s="1" t="s">
        <v>98</v>
      </c>
      <c r="F42" s="1" t="str">
        <f>CONCATENATE(E42,", Italia")</f>
        <v>Aosta, Italia</v>
      </c>
      <c r="G42">
        <v>45.73751</v>
      </c>
      <c r="H42">
        <v>7.3207199999999997</v>
      </c>
      <c r="I42" s="1">
        <v>0</v>
      </c>
      <c r="J42" s="1">
        <f>G42+I42</f>
        <v>45.73751</v>
      </c>
      <c r="K42" s="1">
        <f>H42+I42</f>
        <v>7.3207199999999997</v>
      </c>
    </row>
    <row r="43" spans="1:11">
      <c r="A43" s="1" t="str">
        <f>IF(Retta!A64=0,"",Retta!A64)</f>
        <v>Roma Luspio</v>
      </c>
      <c r="B43" s="1">
        <f>IF(Retta!B64=0,"",Retta!B64)</f>
        <v>5507</v>
      </c>
      <c r="C43" s="1" t="str">
        <f>IF(Retta!C64=0,"",Retta!C64)</f>
        <v>Privata</v>
      </c>
      <c r="D43" s="1">
        <f>IF(Retta!D64=0,"",Retta!D64)</f>
        <v>476.9</v>
      </c>
      <c r="E43" s="1" t="s">
        <v>97</v>
      </c>
      <c r="F43" s="1" t="str">
        <f>CONCATENATE(E43,", Italia")</f>
        <v>Roma, Italia</v>
      </c>
      <c r="G43">
        <v>41.903109999999998</v>
      </c>
      <c r="H43">
        <v>12.495760000000001</v>
      </c>
      <c r="I43" s="1">
        <v>0.06</v>
      </c>
      <c r="J43" s="1">
        <f>G43+I43</f>
        <v>41.96311</v>
      </c>
      <c r="K43" s="1">
        <f>H43+I43</f>
        <v>12.555760000000001</v>
      </c>
    </row>
    <row r="44" spans="1:11">
      <c r="A44" s="1" t="str">
        <f>IF(Retta!A27=0,"",Retta!A27)</f>
        <v>Napoli Federico II</v>
      </c>
      <c r="B44" s="1">
        <f>IF(Retta!B27=0,"",Retta!B27)</f>
        <v>844</v>
      </c>
      <c r="C44" s="1" t="str">
        <f>IF(Retta!C27=0,"",Retta!C27)</f>
        <v>Pubblica</v>
      </c>
      <c r="D44" s="1">
        <f>IF(Retta!D27=0,"",Retta!D27)</f>
        <v>471.9</v>
      </c>
      <c r="E44" s="1" t="s">
        <v>95</v>
      </c>
      <c r="F44" s="1" t="str">
        <f>CONCATENATE(E44,", Italia")</f>
        <v>Napoli, Italia</v>
      </c>
      <c r="G44">
        <v>40.839941000000003</v>
      </c>
      <c r="H44">
        <v>14.251761999999999</v>
      </c>
      <c r="I44" s="1">
        <v>0</v>
      </c>
      <c r="J44" s="1">
        <f>G44+I44</f>
        <v>40.839941000000003</v>
      </c>
      <c r="K44" s="1">
        <f>H44+I44</f>
        <v>14.251761999999999</v>
      </c>
    </row>
    <row r="45" spans="1:11">
      <c r="A45" s="1" t="str">
        <f>IF(Retta!A29=0,"",Retta!A29)</f>
        <v>Bergamo</v>
      </c>
      <c r="B45" s="1">
        <f>IF(Retta!B29=0,"",Retta!B29)</f>
        <v>883</v>
      </c>
      <c r="C45" s="1" t="str">
        <f>IF(Retta!C29=0,"",Retta!C29)</f>
        <v>Pubblica</v>
      </c>
      <c r="D45" s="1">
        <f>IF(Retta!D29=0,"",Retta!D29)</f>
        <v>456.1</v>
      </c>
      <c r="E45" s="1" t="str">
        <f>A45</f>
        <v>Bergamo</v>
      </c>
      <c r="F45" s="1" t="str">
        <f>CONCATENATE(E45,", Italia")</f>
        <v>Bergamo, Italia</v>
      </c>
      <c r="G45">
        <v>45.695219999999999</v>
      </c>
      <c r="H45">
        <v>9.6694800000000001</v>
      </c>
      <c r="I45" s="1">
        <v>0</v>
      </c>
      <c r="J45" s="1">
        <f>G45+I45</f>
        <v>45.695219999999999</v>
      </c>
      <c r="K45" s="1">
        <f>H45+I45</f>
        <v>9.6694800000000001</v>
      </c>
    </row>
    <row r="46" spans="1:11">
      <c r="A46" s="1" t="str">
        <f>IF(Retta!A75=0,"",Retta!A75)</f>
        <v>Benevento</v>
      </c>
      <c r="B46" s="1" t="str">
        <f>IF(Retta!B75=0,"",Retta!B75)</f>
        <v/>
      </c>
      <c r="C46" s="1" t="str">
        <f>IF(Retta!C75=0,"",Retta!C75)</f>
        <v>Pubblica</v>
      </c>
      <c r="D46" s="1">
        <f>IF(Retta!D75=0,"",Retta!D75)</f>
        <v>454.4</v>
      </c>
      <c r="E46" s="1" t="str">
        <f>A46</f>
        <v>Benevento</v>
      </c>
      <c r="F46" s="1" t="str">
        <f>CONCATENATE(E46,", Italia")</f>
        <v>Benevento, Italia</v>
      </c>
      <c r="G46">
        <v>41.129959999999997</v>
      </c>
      <c r="H46">
        <v>14.785489999999999</v>
      </c>
      <c r="I46" s="1">
        <v>0</v>
      </c>
      <c r="J46" s="1">
        <f>G46+I46</f>
        <v>41.129959999999997</v>
      </c>
      <c r="K46" s="1">
        <f>H46+I46</f>
        <v>14.785489999999999</v>
      </c>
    </row>
    <row r="47" spans="1:11">
      <c r="A47" s="1" t="str">
        <f>IF(Retta!A44=0,"",Retta!A44)</f>
        <v>Urbino</v>
      </c>
      <c r="B47" s="1">
        <f>IF(Retta!B44=0,"",Retta!B44)</f>
        <v>1133</v>
      </c>
      <c r="C47" s="1" t="str">
        <f>IF(Retta!C44=0,"",Retta!C44)</f>
        <v>Pubblica</v>
      </c>
      <c r="D47" s="1">
        <f>IF(Retta!D44=0,"",Retta!D44)</f>
        <v>447.4</v>
      </c>
      <c r="E47" s="1" t="str">
        <f>A47</f>
        <v>Urbino</v>
      </c>
      <c r="F47" s="1" t="str">
        <f>CONCATENATE(E47,", Italia")</f>
        <v>Urbino, Italia</v>
      </c>
      <c r="G47">
        <v>43.723551999999998</v>
      </c>
      <c r="H47">
        <v>12.634645000000001</v>
      </c>
      <c r="I47" s="1">
        <v>0</v>
      </c>
      <c r="J47" s="1">
        <f>G47+I47</f>
        <v>43.723551999999998</v>
      </c>
      <c r="K47" s="1">
        <f>H47+I47</f>
        <v>12.634645000000001</v>
      </c>
    </row>
    <row r="48" spans="1:11">
      <c r="A48" s="1" t="str">
        <f>IF(Retta!A4=0,"",Retta!A4)</f>
        <v>Calabria</v>
      </c>
      <c r="B48" s="1">
        <f>IF(Retta!B4=0,"",Retta!B4)</f>
        <v>414</v>
      </c>
      <c r="C48" s="1" t="str">
        <f>IF(Retta!C4=0,"",Retta!C4)</f>
        <v>Pubblica</v>
      </c>
      <c r="D48" s="1">
        <f>IF(Retta!D4=0,"",Retta!D4)</f>
        <v>443.9</v>
      </c>
      <c r="E48" s="1" t="str">
        <f>A48</f>
        <v>Calabria</v>
      </c>
      <c r="F48" s="1" t="str">
        <f>CONCATENATE(E48,", Italia")</f>
        <v>Calabria, Italia</v>
      </c>
      <c r="G48">
        <v>39.029850000000003</v>
      </c>
      <c r="H48">
        <v>16.417971000000001</v>
      </c>
      <c r="I48" s="1">
        <v>0</v>
      </c>
      <c r="J48" s="1">
        <f>G48+I48</f>
        <v>39.029850000000003</v>
      </c>
      <c r="K48" s="1">
        <f>H48+I48</f>
        <v>16.417971000000001</v>
      </c>
    </row>
    <row r="49" spans="1:11">
      <c r="A49" s="1" t="str">
        <f>IF(Retta!A59=0,"",Retta!A59)</f>
        <v>Roma Lumsa</v>
      </c>
      <c r="B49" s="1">
        <f>IF(Retta!B59=0,"",Retta!B59)</f>
        <v>2840</v>
      </c>
      <c r="C49" s="1" t="str">
        <f>IF(Retta!C59=0,"",Retta!C59)</f>
        <v>Privata</v>
      </c>
      <c r="D49" s="1">
        <f>IF(Retta!D59=0,"",Retta!D59)</f>
        <v>423.1</v>
      </c>
      <c r="E49" s="1" t="s">
        <v>97</v>
      </c>
      <c r="F49" s="1" t="str">
        <f>CONCATENATE(E49,", Italia")</f>
        <v>Roma, Italia</v>
      </c>
      <c r="G49">
        <v>41.903109999999998</v>
      </c>
      <c r="H49">
        <v>12.495760000000001</v>
      </c>
      <c r="I49" s="1">
        <v>0.05</v>
      </c>
      <c r="J49" s="1">
        <f>G49+I49</f>
        <v>41.953109999999995</v>
      </c>
      <c r="K49" s="1">
        <f>H49+I49</f>
        <v>12.545760000000001</v>
      </c>
    </row>
    <row r="50" spans="1:11">
      <c r="A50" s="1" t="str">
        <f>IF(Retta!A74=0,"",Retta!A74)</f>
        <v>Campobasso</v>
      </c>
      <c r="B50" s="1" t="str">
        <f>IF(Retta!B74=0,"",Retta!B74)</f>
        <v/>
      </c>
      <c r="C50" s="1" t="str">
        <f>IF(Retta!C74=0,"",Retta!C74)</f>
        <v>Pubblica</v>
      </c>
      <c r="D50" s="1">
        <f>IF(Retta!D74=0,"",Retta!D74)</f>
        <v>415.8</v>
      </c>
      <c r="E50" s="1" t="str">
        <f>A50</f>
        <v>Campobasso</v>
      </c>
      <c r="F50" s="1" t="str">
        <f>CONCATENATE(E50,", Italia")</f>
        <v>Campobasso, Italia</v>
      </c>
      <c r="G50">
        <v>41.561484999999998</v>
      </c>
      <c r="H50">
        <v>14.668995000000001</v>
      </c>
      <c r="I50" s="1">
        <v>0</v>
      </c>
      <c r="J50" s="1">
        <f>G50+I50</f>
        <v>41.561484999999998</v>
      </c>
      <c r="K50" s="1">
        <f>H50+I50</f>
        <v>14.668995000000001</v>
      </c>
    </row>
    <row r="51" spans="1:11">
      <c r="A51" s="1" t="str">
        <f>IF(Retta!A18=0,"",Retta!A18)</f>
        <v>Chieti Pescara</v>
      </c>
      <c r="B51" s="1">
        <f>IF(Retta!B18=0,"",Retta!B18)</f>
        <v>609</v>
      </c>
      <c r="C51" s="1" t="str">
        <f>IF(Retta!C18=0,"",Retta!C18)</f>
        <v>Pubblica</v>
      </c>
      <c r="D51" s="1">
        <f>IF(Retta!D18=0,"",Retta!D18)</f>
        <v>415.8</v>
      </c>
      <c r="E51" s="1" t="s">
        <v>41</v>
      </c>
      <c r="F51" s="1" t="str">
        <f>CONCATENATE(E51,", Italia")</f>
        <v>Chieti, Italia</v>
      </c>
      <c r="G51">
        <v>42.345948999999997</v>
      </c>
      <c r="H51">
        <v>14.165407999999999</v>
      </c>
      <c r="I51" s="1">
        <v>0</v>
      </c>
      <c r="J51" s="1">
        <f>G51+I51</f>
        <v>42.345948999999997</v>
      </c>
      <c r="K51" s="1">
        <f>H51+I51</f>
        <v>14.165407999999999</v>
      </c>
    </row>
    <row r="52" spans="1:11">
      <c r="A52" s="1" t="str">
        <f>IF(Retta!A26=0,"",Retta!A26)</f>
        <v>Napoli II Università</v>
      </c>
      <c r="B52" s="1">
        <f>IF(Retta!B26=0,"",Retta!B26)</f>
        <v>826</v>
      </c>
      <c r="C52" s="1" t="str">
        <f>IF(Retta!C26=0,"",Retta!C26)</f>
        <v>Pubblica</v>
      </c>
      <c r="D52" s="1">
        <f>IF(Retta!D26=0,"",Retta!D26)</f>
        <v>415.8</v>
      </c>
      <c r="E52" s="1" t="s">
        <v>95</v>
      </c>
      <c r="F52" s="1" t="str">
        <f>CONCATENATE(E52,", Italia")</f>
        <v>Napoli, Italia</v>
      </c>
      <c r="G52">
        <v>40.839941000000003</v>
      </c>
      <c r="H52">
        <v>14.251761999999999</v>
      </c>
      <c r="I52" s="1">
        <v>0.01</v>
      </c>
      <c r="J52" s="1">
        <f>G52+I52</f>
        <v>40.849941000000001</v>
      </c>
      <c r="K52" s="1">
        <f>H52+I52</f>
        <v>14.261761999999999</v>
      </c>
    </row>
    <row r="53" spans="1:11">
      <c r="A53" s="1" t="str">
        <f>IF(Retta!A6=0,"",Retta!A6)</f>
        <v>Potenza</v>
      </c>
      <c r="B53" s="1">
        <f>IF(Retta!B6=0,"",Retta!B6)</f>
        <v>462</v>
      </c>
      <c r="C53" s="1" t="str">
        <f>IF(Retta!C6=0,"",Retta!C6)</f>
        <v>Pubblica</v>
      </c>
      <c r="D53" s="1">
        <f>IF(Retta!D6=0,"",Retta!D6)</f>
        <v>410.5</v>
      </c>
      <c r="E53" s="1" t="str">
        <f>A53</f>
        <v>Potenza</v>
      </c>
      <c r="F53" s="1" t="str">
        <f>CONCATENATE(E53,", Italia")</f>
        <v>Potenza, Italia</v>
      </c>
      <c r="G53">
        <v>40.637202000000002</v>
      </c>
      <c r="H53">
        <v>15.799272999999999</v>
      </c>
      <c r="I53" s="1">
        <v>0</v>
      </c>
      <c r="J53" s="1">
        <f>G53+I53</f>
        <v>40.637202000000002</v>
      </c>
      <c r="K53" s="1">
        <f>H53+I53</f>
        <v>15.799272999999999</v>
      </c>
    </row>
    <row r="54" spans="1:11">
      <c r="A54" s="1" t="str">
        <f>IF(Retta!A63=0,"",Retta!A63)</f>
        <v>Roma Europea</v>
      </c>
      <c r="B54" s="1">
        <f>IF(Retta!B63=0,"",Retta!B63)</f>
        <v>5255</v>
      </c>
      <c r="C54" s="1" t="str">
        <f>IF(Retta!C63=0,"",Retta!C63)</f>
        <v>Privata</v>
      </c>
      <c r="D54" s="1">
        <f>IF(Retta!D63=0,"",Retta!D63)</f>
        <v>380.8</v>
      </c>
      <c r="E54" s="1" t="s">
        <v>97</v>
      </c>
      <c r="F54" s="1" t="str">
        <f>CONCATENATE(E54,", Italia")</f>
        <v>Roma, Italia</v>
      </c>
      <c r="G54">
        <v>41.903109999999998</v>
      </c>
      <c r="H54">
        <v>12.495760000000001</v>
      </c>
      <c r="I54" s="1">
        <v>0.01</v>
      </c>
      <c r="J54" s="1">
        <f>G54+I54</f>
        <v>41.913109999999996</v>
      </c>
      <c r="K54" s="1">
        <f>H54+I54</f>
        <v>12.50576</v>
      </c>
    </row>
    <row r="55" spans="1:11">
      <c r="A55" s="1" t="str">
        <f>IF(Retta!A19=0,"",Retta!A19)</f>
        <v>Bari</v>
      </c>
      <c r="B55" s="1">
        <f>IF(Retta!B19=0,"",Retta!B19)</f>
        <v>635</v>
      </c>
      <c r="C55" s="1" t="str">
        <f>IF(Retta!C19=0,"",Retta!C19)</f>
        <v>Pubblica</v>
      </c>
      <c r="D55" s="1">
        <f>IF(Retta!D19=0,"",Retta!D19)</f>
        <v>380.7</v>
      </c>
      <c r="E55" s="1" t="str">
        <f>A55</f>
        <v>Bari</v>
      </c>
      <c r="F55" s="1" t="str">
        <f>CONCATENATE(E55,", Italia")</f>
        <v>Bari, Italia</v>
      </c>
      <c r="G55">
        <v>41.125869999999999</v>
      </c>
      <c r="H55">
        <v>16.86665</v>
      </c>
      <c r="I55" s="1">
        <v>0</v>
      </c>
      <c r="J55" s="1">
        <f>G55+I55</f>
        <v>41.125869999999999</v>
      </c>
      <c r="K55" s="1">
        <f>H55+I55</f>
        <v>16.86665</v>
      </c>
    </row>
    <row r="56" spans="1:11">
      <c r="A56" s="1" t="str">
        <f>IF(Retta!A15=0,"",Retta!A15)</f>
        <v>Cagliari</v>
      </c>
      <c r="B56" s="1">
        <f>IF(Retta!B15=0,"",Retta!B15)</f>
        <v>565</v>
      </c>
      <c r="C56" s="1" t="str">
        <f>IF(Retta!C15=0,"",Retta!C15)</f>
        <v>Pubblica</v>
      </c>
      <c r="D56" s="1">
        <f>IF(Retta!D15=0,"",Retta!D15)</f>
        <v>375.4</v>
      </c>
      <c r="E56" s="1" t="str">
        <f>A56</f>
        <v>Cagliari</v>
      </c>
      <c r="F56" s="1" t="str">
        <f>CONCATENATE(E56,", Italia")</f>
        <v>Cagliari, Italia</v>
      </c>
      <c r="G56">
        <v>39.214525000000002</v>
      </c>
      <c r="H56">
        <v>9.1104920000000007</v>
      </c>
      <c r="I56" s="1">
        <v>0</v>
      </c>
      <c r="J56" s="1">
        <f>G56+I56</f>
        <v>39.214525000000002</v>
      </c>
      <c r="K56" s="1">
        <f>H56+I56</f>
        <v>9.1104920000000007</v>
      </c>
    </row>
    <row r="57" spans="1:11">
      <c r="A57" s="1" t="str">
        <f>IF(Retta!A9=0,"",Retta!A9)</f>
        <v>Reggio Calabria</v>
      </c>
      <c r="B57" s="1">
        <f>IF(Retta!B9=0,"",Retta!B9)</f>
        <v>511</v>
      </c>
      <c r="C57" s="1" t="str">
        <f>IF(Retta!C9=0,"",Retta!C9)</f>
        <v>Pubblica</v>
      </c>
      <c r="D57" s="1">
        <f>IF(Retta!D9=0,"",Retta!D9)</f>
        <v>370.2</v>
      </c>
      <c r="E57" s="1" t="str">
        <f>A57</f>
        <v>Reggio Calabria</v>
      </c>
      <c r="F57" s="1" t="str">
        <f>CONCATENATE(E57,", Italia")</f>
        <v>Reggio Calabria, Italia</v>
      </c>
      <c r="G57">
        <v>38.112704999999998</v>
      </c>
      <c r="H57">
        <v>15.651719999999999</v>
      </c>
      <c r="I57" s="1">
        <v>0</v>
      </c>
      <c r="J57" s="1">
        <f>G57+I57</f>
        <v>38.112704999999998</v>
      </c>
      <c r="K57" s="1">
        <f>H57+I57</f>
        <v>15.651719999999999</v>
      </c>
    </row>
    <row r="58" spans="1:11">
      <c r="A58" s="1" t="str">
        <f>IF(Retta!A61=0,"",Retta!A61)</f>
        <v>Bari Jean Monnet</v>
      </c>
      <c r="B58" s="1">
        <f>IF(Retta!B61=0,"",Retta!B61)</f>
        <v>4093</v>
      </c>
      <c r="C58" s="1" t="str">
        <f>IF(Retta!C61=0,"",Retta!C61)</f>
        <v>Privata</v>
      </c>
      <c r="D58" s="1">
        <f>IF(Retta!D61=0,"",Retta!D61)</f>
        <v>369.2</v>
      </c>
      <c r="E58" s="1" t="s">
        <v>40</v>
      </c>
      <c r="F58" s="1" t="str">
        <f>CONCATENATE(E58,", Italia")</f>
        <v>Bari, Italia</v>
      </c>
      <c r="G58">
        <v>41.125869999999999</v>
      </c>
      <c r="H58">
        <v>16.86665</v>
      </c>
      <c r="I58" s="1">
        <v>0.01</v>
      </c>
      <c r="J58" s="1">
        <f>G58+I58</f>
        <v>41.135869999999997</v>
      </c>
      <c r="K58" s="1">
        <f>H58+I58</f>
        <v>16.876650000000001</v>
      </c>
    </row>
    <row r="59" spans="1:11">
      <c r="A59" s="1" t="str">
        <f>IF(Retta!A10=0,"",Retta!A10)</f>
        <v>Catanzaro</v>
      </c>
      <c r="B59" s="1">
        <f>IF(Retta!B10=0,"",Retta!B10)</f>
        <v>514</v>
      </c>
      <c r="C59" s="1" t="str">
        <f>IF(Retta!C10=0,"",Retta!C10)</f>
        <v>Pubblica</v>
      </c>
      <c r="D59" s="1">
        <f>IF(Retta!D10=0,"",Retta!D10)</f>
        <v>368.4</v>
      </c>
      <c r="E59" s="1" t="str">
        <f>A59</f>
        <v>Catanzaro</v>
      </c>
      <c r="F59" s="1" t="str">
        <f>CONCATENATE(E59,", Italia")</f>
        <v>Catanzaro, Italia</v>
      </c>
      <c r="G59">
        <v>38.914439999999999</v>
      </c>
      <c r="H59">
        <v>16.584343000000001</v>
      </c>
      <c r="I59" s="1">
        <v>0</v>
      </c>
      <c r="J59" s="1">
        <f>G59+I59</f>
        <v>38.914439999999999</v>
      </c>
      <c r="K59" s="1">
        <f>H59+I59</f>
        <v>16.584343000000001</v>
      </c>
    </row>
    <row r="60" spans="1:11">
      <c r="A60" s="1" t="str">
        <f>IF(Retta!A12=0,"",Retta!A12)</f>
        <v>Sassari</v>
      </c>
      <c r="B60" s="1">
        <f>IF(Retta!B12=0,"",Retta!B12)</f>
        <v>554</v>
      </c>
      <c r="C60" s="1" t="str">
        <f>IF(Retta!C12=0,"",Retta!C12)</f>
        <v>Pubblica</v>
      </c>
      <c r="D60" s="1">
        <f>IF(Retta!D12=0,"",Retta!D12)</f>
        <v>364.9</v>
      </c>
      <c r="E60" s="1" t="str">
        <f>A60</f>
        <v>Sassari</v>
      </c>
      <c r="F60" s="1" t="str">
        <f>CONCATENATE(E60,", Italia")</f>
        <v>Sassari, Italia</v>
      </c>
      <c r="G60">
        <v>40.726810999999998</v>
      </c>
      <c r="H60">
        <v>8.5543139999999998</v>
      </c>
      <c r="I60" s="1">
        <v>0</v>
      </c>
      <c r="J60" s="1">
        <f>G60+I60</f>
        <v>40.726810999999998</v>
      </c>
      <c r="K60" s="1">
        <f>H60+I60</f>
        <v>8.5543139999999998</v>
      </c>
    </row>
    <row r="61" spans="1:11">
      <c r="A61" s="1" t="str">
        <f>IF(Retta!A73=0,"",Retta!A73)</f>
        <v>Roma La Sapienza</v>
      </c>
      <c r="B61" s="1" t="str">
        <f>IF(Retta!B73=0,"",Retta!B73)</f>
        <v/>
      </c>
      <c r="C61" s="1" t="str">
        <f>IF(Retta!C73=0,"",Retta!C73)</f>
        <v>Pubblica</v>
      </c>
      <c r="D61" s="1">
        <f>IF(Retta!D73=0,"",Retta!D73)</f>
        <v>363.2</v>
      </c>
      <c r="E61" s="1" t="s">
        <v>97</v>
      </c>
      <c r="F61" s="1" t="str">
        <f>CONCATENATE(E61,", Italia")</f>
        <v>Roma, Italia</v>
      </c>
      <c r="G61">
        <v>41.903109999999998</v>
      </c>
      <c r="H61">
        <v>12.495760000000001</v>
      </c>
      <c r="I61" s="1">
        <v>0.03</v>
      </c>
      <c r="J61" s="1">
        <f>G61+I61</f>
        <v>41.933109999999999</v>
      </c>
      <c r="K61" s="1">
        <f>H61+I61</f>
        <v>12.52576</v>
      </c>
    </row>
    <row r="62" spans="1:11">
      <c r="A62" s="1" t="str">
        <f>IF(Retta!A2=0,"",Retta!A2)</f>
        <v>L’Aquila</v>
      </c>
      <c r="B62" s="1">
        <f>IF(Retta!B2=0,"",Retta!B2)</f>
        <v>49</v>
      </c>
      <c r="C62" s="1" t="str">
        <f>IF(Retta!C2=0,"",Retta!C2)</f>
        <v>Pubblica</v>
      </c>
      <c r="D62" s="1">
        <f>IF(Retta!D2=0,"",Retta!D2)</f>
        <v>357.9</v>
      </c>
      <c r="E62" s="1" t="str">
        <f>A62</f>
        <v>L’Aquila</v>
      </c>
      <c r="F62" s="1" t="str">
        <f>CONCATENATE(E62,", Italia")</f>
        <v>L’Aquila, Italia</v>
      </c>
      <c r="G62">
        <v>42.353884000000001</v>
      </c>
      <c r="H62">
        <v>13.394631</v>
      </c>
      <c r="I62" s="1">
        <v>0</v>
      </c>
      <c r="J62" s="1">
        <f>G62+I62</f>
        <v>42.353884000000001</v>
      </c>
      <c r="K62" s="1">
        <f>H62+I62</f>
        <v>13.394631</v>
      </c>
    </row>
    <row r="63" spans="1:11">
      <c r="A63" s="1" t="str">
        <f>IF(Retta!A16=0,"",Retta!A16)</f>
        <v>Salerno</v>
      </c>
      <c r="B63" s="1">
        <f>IF(Retta!B16=0,"",Retta!B16)</f>
        <v>586</v>
      </c>
      <c r="C63" s="1" t="str">
        <f>IF(Retta!C16=0,"",Retta!C16)</f>
        <v>Pubblica</v>
      </c>
      <c r="D63" s="1">
        <f>IF(Retta!D16=0,"",Retta!D16)</f>
        <v>354.4</v>
      </c>
      <c r="E63" s="1" t="str">
        <f>A63</f>
        <v>Salerno</v>
      </c>
      <c r="F63" s="1" t="str">
        <f>CONCATENATE(E63,", Italia")</f>
        <v>Salerno, Italia</v>
      </c>
      <c r="G63">
        <v>40.677594999999997</v>
      </c>
      <c r="H63">
        <v>14.765779999999999</v>
      </c>
      <c r="I63" s="1">
        <v>0</v>
      </c>
      <c r="J63" s="1">
        <f>G63+I63</f>
        <v>40.677594999999997</v>
      </c>
      <c r="K63" s="1">
        <f>H63+I63</f>
        <v>14.765779999999999</v>
      </c>
    </row>
    <row r="64" spans="1:11">
      <c r="A64" s="1" t="str">
        <f>IF(Retta!A23=0,"",Retta!A23)</f>
        <v>Messina</v>
      </c>
      <c r="B64" s="1">
        <f>IF(Retta!B23=0,"",Retta!B23)</f>
        <v>799</v>
      </c>
      <c r="C64" s="1" t="str">
        <f>IF(Retta!C23=0,"",Retta!C23)</f>
        <v>Pubblica</v>
      </c>
      <c r="D64" s="1">
        <f>IF(Retta!D23=0,"",Retta!D23)</f>
        <v>352.6</v>
      </c>
      <c r="E64" s="1" t="str">
        <f>A64</f>
        <v>Messina</v>
      </c>
      <c r="F64" s="1" t="str">
        <f>CONCATENATE(E64,", Italia")</f>
        <v>Messina, Italia</v>
      </c>
      <c r="G64">
        <v>38.178339999999999</v>
      </c>
      <c r="H64">
        <v>15.553089999999999</v>
      </c>
      <c r="I64" s="1">
        <v>0</v>
      </c>
      <c r="J64" s="1">
        <f>G64+I64</f>
        <v>38.178339999999999</v>
      </c>
      <c r="K64" s="1">
        <f>H64+I64</f>
        <v>15.553089999999999</v>
      </c>
    </row>
    <row r="65" spans="1:11">
      <c r="A65" s="1" t="str">
        <f>IF(Retta!A7=0,"",Retta!A7)</f>
        <v>Lecce</v>
      </c>
      <c r="B65" s="1">
        <f>IF(Retta!B7=0,"",Retta!B7)</f>
        <v>491</v>
      </c>
      <c r="C65" s="1" t="str">
        <f>IF(Retta!C7=0,"",Retta!C7)</f>
        <v>Pubblica</v>
      </c>
      <c r="D65" s="1">
        <f>IF(Retta!D7=0,"",Retta!D7)</f>
        <v>349.1</v>
      </c>
      <c r="E65" s="1" t="str">
        <f>A65</f>
        <v>Lecce</v>
      </c>
      <c r="F65" s="1" t="str">
        <f>CONCATENATE(E65,", Italia")</f>
        <v>Lecce, Italia</v>
      </c>
      <c r="G65">
        <v>40.357954999999997</v>
      </c>
      <c r="H65">
        <v>18.168009999999999</v>
      </c>
      <c r="I65" s="1">
        <v>0</v>
      </c>
      <c r="J65" s="1">
        <f>G65+I65</f>
        <v>40.357954999999997</v>
      </c>
      <c r="K65" s="1">
        <f>H65+I65</f>
        <v>18.168009999999999</v>
      </c>
    </row>
    <row r="66" spans="1:11">
      <c r="A66" s="1" t="str">
        <f>IF(Retta!A5=0,"",Retta!A5)</f>
        <v>Foggia</v>
      </c>
      <c r="B66" s="1">
        <f>IF(Retta!B5=0,"",Retta!B5)</f>
        <v>453</v>
      </c>
      <c r="C66" s="1" t="str">
        <f>IF(Retta!C5=0,"",Retta!C5)</f>
        <v>Pubblica</v>
      </c>
      <c r="D66" s="1">
        <f>IF(Retta!D5=0,"",Retta!D5)</f>
        <v>347.4</v>
      </c>
      <c r="E66" s="1" t="str">
        <f>A66</f>
        <v>Foggia</v>
      </c>
      <c r="F66" s="1" t="str">
        <f>CONCATENATE(E66,", Italia")</f>
        <v>Foggia, Italia</v>
      </c>
      <c r="G66">
        <v>41.462119999999999</v>
      </c>
      <c r="H66">
        <v>15.544865</v>
      </c>
      <c r="I66" s="1">
        <v>0</v>
      </c>
      <c r="J66" s="1">
        <f>G66+I66</f>
        <v>41.462119999999999</v>
      </c>
      <c r="K66" s="1">
        <f>H66+I66</f>
        <v>15.544865</v>
      </c>
    </row>
    <row r="67" spans="1:11">
      <c r="A67" s="1" t="str">
        <f>IF(Retta!A13=0,"",Retta!A13)</f>
        <v>Macerata</v>
      </c>
      <c r="B67" s="1">
        <f>IF(Retta!B13=0,"",Retta!B13)</f>
        <v>560</v>
      </c>
      <c r="C67" s="1" t="str">
        <f>IF(Retta!C13=0,"",Retta!C13)</f>
        <v>Pubblica</v>
      </c>
      <c r="D67" s="1">
        <f>IF(Retta!D13=0,"",Retta!D13)</f>
        <v>336.8</v>
      </c>
      <c r="E67" s="1" t="str">
        <f>A67</f>
        <v>Macerata</v>
      </c>
      <c r="F67" s="1" t="str">
        <f>CONCATENATE(E67,", Italia")</f>
        <v>Macerata, Italia</v>
      </c>
      <c r="G67">
        <v>43.297694999999997</v>
      </c>
      <c r="H67">
        <v>13.455830000000001</v>
      </c>
      <c r="I67" s="1">
        <v>0</v>
      </c>
      <c r="J67" s="1">
        <f>G67+I67</f>
        <v>43.297694999999997</v>
      </c>
      <c r="K67" s="1">
        <f>H67+I67</f>
        <v>13.455830000000001</v>
      </c>
    </row>
    <row r="68" spans="1:11">
      <c r="A68" s="1" t="str">
        <f>IF(Retta!A17=0,"",Retta!A17)</f>
        <v>Teramo</v>
      </c>
      <c r="B68" s="1">
        <f>IF(Retta!B17=0,"",Retta!B17)</f>
        <v>599</v>
      </c>
      <c r="C68" s="1" t="str">
        <f>IF(Retta!C17=0,"",Retta!C17)</f>
        <v>Pubblica</v>
      </c>
      <c r="D68" s="1">
        <f>IF(Retta!D17=0,"",Retta!D17)</f>
        <v>328.1</v>
      </c>
      <c r="E68" s="1" t="str">
        <f>A68</f>
        <v>Teramo</v>
      </c>
      <c r="F68" s="1" t="str">
        <f>CONCATENATE(E68,", Italia")</f>
        <v>Teramo, Italia</v>
      </c>
      <c r="G68">
        <v>42.657260000000001</v>
      </c>
      <c r="H68">
        <v>13.69741</v>
      </c>
      <c r="I68" s="1">
        <v>0</v>
      </c>
      <c r="J68" s="1">
        <f>G68+I68</f>
        <v>42.657260000000001</v>
      </c>
      <c r="K68" s="1">
        <f>H68+I68</f>
        <v>13.69741</v>
      </c>
    </row>
    <row r="69" spans="1:11">
      <c r="A69" s="1" t="str">
        <f>IF(Retta!A72=0,"",Retta!A72)</f>
        <v>Napoli Orientale</v>
      </c>
      <c r="B69" s="1" t="str">
        <f>IF(Retta!B72=0,"",Retta!B72)</f>
        <v/>
      </c>
      <c r="C69" s="1" t="str">
        <f>IF(Retta!C72=0,"",Retta!C72)</f>
        <v>Pubblica</v>
      </c>
      <c r="D69" s="1">
        <f>IF(Retta!D72=0,"",Retta!D72)</f>
        <v>314</v>
      </c>
      <c r="E69" s="1" t="s">
        <v>95</v>
      </c>
      <c r="F69" s="1" t="str">
        <f>CONCATENATE(E69,", Italia")</f>
        <v>Napoli, Italia</v>
      </c>
      <c r="G69">
        <v>40.839941000000003</v>
      </c>
      <c r="H69">
        <v>14.251761999999999</v>
      </c>
      <c r="I69" s="1">
        <v>0.02</v>
      </c>
      <c r="J69" s="1">
        <f>G69+I69</f>
        <v>40.859941000000006</v>
      </c>
      <c r="K69" s="1">
        <f>H69+I69</f>
        <v>14.271761999999999</v>
      </c>
    </row>
    <row r="70" spans="1:11">
      <c r="A70" s="1" t="str">
        <f>IF(Retta!A8=0,"",Retta!A8)</f>
        <v>Palermo</v>
      </c>
      <c r="B70" s="1">
        <f>IF(Retta!B8=0,"",Retta!B8)</f>
        <v>501</v>
      </c>
      <c r="C70" s="1" t="str">
        <f>IF(Retta!C8=0,"",Retta!C8)</f>
        <v>Pubblica</v>
      </c>
      <c r="D70" s="1">
        <f>IF(Retta!D8=0,"",Retta!D8)</f>
        <v>314</v>
      </c>
      <c r="E70" s="1" t="str">
        <f>A70</f>
        <v>Palermo</v>
      </c>
      <c r="F70" s="1" t="str">
        <f>CONCATENATE(E70,", Italia")</f>
        <v>Palermo, Italia</v>
      </c>
      <c r="G70">
        <v>38.121315000000003</v>
      </c>
      <c r="H70">
        <v>13.358454999999999</v>
      </c>
      <c r="I70" s="1">
        <v>0</v>
      </c>
      <c r="J70" s="1">
        <f>G70+I70</f>
        <v>38.121315000000003</v>
      </c>
      <c r="K70" s="1">
        <f>H70+I70</f>
        <v>13.358454999999999</v>
      </c>
    </row>
    <row r="71" spans="1:11">
      <c r="A71" s="1" t="str">
        <f>IF(Retta!A22=0,"",Retta!A22)</f>
        <v>Roma Tre</v>
      </c>
      <c r="B71" s="1">
        <f>IF(Retta!B22=0,"",Retta!B22)</f>
        <v>799</v>
      </c>
      <c r="C71" s="1" t="str">
        <f>IF(Retta!C22=0,"",Retta!C22)</f>
        <v>Pubblica</v>
      </c>
      <c r="D71" s="1">
        <f>IF(Retta!D22=0,"",Retta!D22)</f>
        <v>277.2</v>
      </c>
      <c r="E71" s="1" t="s">
        <v>97</v>
      </c>
      <c r="F71" s="1" t="str">
        <f>CONCATENATE(E71,", Italia")</f>
        <v>Roma, Italia</v>
      </c>
      <c r="G71">
        <v>41.903109999999998</v>
      </c>
      <c r="H71">
        <v>12.495760000000001</v>
      </c>
      <c r="I71" s="1">
        <v>7.0000000000000007E-2</v>
      </c>
      <c r="J71" s="1">
        <f>G71+I71</f>
        <v>41.973109999999998</v>
      </c>
      <c r="K71" s="1">
        <f>H71+I71</f>
        <v>12.565760000000001</v>
      </c>
    </row>
    <row r="72" spans="1:11">
      <c r="A72" s="1" t="str">
        <f>IF(Retta!A71=0,"",Retta!A71)</f>
        <v>Cassino</v>
      </c>
      <c r="B72" s="1" t="str">
        <f>IF(Retta!B71=0,"",Retta!B71)</f>
        <v/>
      </c>
      <c r="C72" s="1" t="str">
        <f>IF(Retta!C71=0,"",Retta!C71)</f>
        <v>Pubblica</v>
      </c>
      <c r="D72" s="1">
        <f>IF(Retta!D71=0,"",Retta!D71)</f>
        <v>270.2</v>
      </c>
      <c r="E72" s="1" t="str">
        <f>A72</f>
        <v>Cassino</v>
      </c>
      <c r="F72" s="1" t="str">
        <f>CONCATENATE(E72,", Italia")</f>
        <v>Cassino, Italia</v>
      </c>
      <c r="G72">
        <v>41.494109999999999</v>
      </c>
      <c r="H72">
        <v>13.831725</v>
      </c>
      <c r="I72" s="1">
        <v>0</v>
      </c>
      <c r="J72" s="1">
        <f>G72+I72</f>
        <v>41.494109999999999</v>
      </c>
      <c r="K72" s="1">
        <f>H72+I72</f>
        <v>13.831725</v>
      </c>
    </row>
    <row r="73" spans="1:11">
      <c r="A73" s="1" t="str">
        <f>IF(Retta!A11=0,"",Retta!A11)</f>
        <v>Napoli Parthenope</v>
      </c>
      <c r="B73" s="1">
        <f>IF(Retta!B11=0,"",Retta!B11)</f>
        <v>528</v>
      </c>
      <c r="C73" s="1" t="str">
        <f>IF(Retta!C11=0,"",Retta!C11)</f>
        <v>Pubblica</v>
      </c>
      <c r="D73" s="1">
        <f>IF(Retta!D11=0,"",Retta!D11)</f>
        <v>200</v>
      </c>
      <c r="E73" s="1" t="s">
        <v>95</v>
      </c>
      <c r="F73" s="1" t="str">
        <f>CONCATENATE(E73,", Italia")</f>
        <v>Napoli, Italia</v>
      </c>
      <c r="G73">
        <v>40.839941000000003</v>
      </c>
      <c r="H73">
        <v>14.251761999999999</v>
      </c>
      <c r="I73" s="1">
        <v>0</v>
      </c>
      <c r="J73" s="1">
        <f>G73+I73</f>
        <v>40.839941000000003</v>
      </c>
      <c r="K73" s="1">
        <f>H73+I73</f>
        <v>14.251761999999999</v>
      </c>
    </row>
    <row r="74" spans="1:11">
      <c r="A74" s="1" t="str">
        <f>IF(Retta!A58=0,"",Retta!A58)</f>
        <v>Enna Kore</v>
      </c>
      <c r="B74" s="1">
        <f>IF(Retta!B58=0,"",Retta!B58)</f>
        <v>1852</v>
      </c>
      <c r="C74" s="1" t="str">
        <f>IF(Retta!C58=0,"",Retta!C58)</f>
        <v>Privata</v>
      </c>
      <c r="D74" s="1">
        <f>IF(Retta!D58=0,"",Retta!D58)</f>
        <v>196.2</v>
      </c>
      <c r="E74" s="1" t="s">
        <v>93</v>
      </c>
      <c r="F74" s="1" t="str">
        <f>CONCATENATE(E74,", Italia")</f>
        <v>Enna, Italia</v>
      </c>
      <c r="G74">
        <v>37.565840000000001</v>
      </c>
      <c r="H74">
        <v>14.27183</v>
      </c>
      <c r="I74" s="1">
        <v>0</v>
      </c>
      <c r="J74" s="1">
        <f>G74+I74</f>
        <v>37.565840000000001</v>
      </c>
      <c r="K74" s="1">
        <f>H74+I74</f>
        <v>14.27183</v>
      </c>
    </row>
    <row r="75" spans="1:11">
      <c r="A75" s="1" t="str">
        <f>IF(Retta!A55=0,"",Retta!A55)</f>
        <v>Napoli S.Orsola</v>
      </c>
      <c r="B75" s="1">
        <f>IF(Retta!B55=0,"",Retta!B55)</f>
        <v>1437</v>
      </c>
      <c r="C75" s="1" t="str">
        <f>IF(Retta!C55=0,"",Retta!C55)</f>
        <v>Privata</v>
      </c>
      <c r="D75" s="1">
        <f>IF(Retta!D55=0,"",Retta!D55)</f>
        <v>184.6</v>
      </c>
      <c r="E75" s="1" t="s">
        <v>95</v>
      </c>
      <c r="F75" s="1" t="str">
        <f>CONCATENATE(E75,", Italia")</f>
        <v>Napoli, Italia</v>
      </c>
      <c r="G75">
        <v>40.839941000000003</v>
      </c>
      <c r="H75">
        <v>14.251761999999999</v>
      </c>
      <c r="I75" s="1">
        <v>0</v>
      </c>
      <c r="J75" s="1">
        <f>G75+I75</f>
        <v>40.839941000000003</v>
      </c>
      <c r="K75" s="1">
        <f>H75+I75</f>
        <v>14.251761999999999</v>
      </c>
    </row>
  </sheetData>
  <sortState ref="A2:K75">
    <sortCondition descending="1" ref="D2:D7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75"/>
  <sheetViews>
    <sheetView workbookViewId="0">
      <selection sqref="A1:D71"/>
    </sheetView>
  </sheetViews>
  <sheetFormatPr defaultRowHeight="15"/>
  <cols>
    <col min="1" max="1" width="25.28515625" bestFit="1" customWidth="1"/>
  </cols>
  <sheetData>
    <row r="1" spans="1:6">
      <c r="A1" t="s">
        <v>0</v>
      </c>
      <c r="B1" t="s">
        <v>1</v>
      </c>
      <c r="C1" t="s">
        <v>2</v>
      </c>
      <c r="D1" t="s">
        <v>84</v>
      </c>
      <c r="E1" t="s">
        <v>100</v>
      </c>
      <c r="F1" t="s">
        <v>101</v>
      </c>
    </row>
    <row r="2" spans="1:6">
      <c r="A2" t="s">
        <v>80</v>
      </c>
      <c r="B2">
        <v>1437</v>
      </c>
      <c r="C2" t="s">
        <v>58</v>
      </c>
      <c r="D2">
        <v>184.6</v>
      </c>
      <c r="E2">
        <v>43.618200000000002</v>
      </c>
      <c r="F2">
        <v>13.508665000000001</v>
      </c>
    </row>
    <row r="3" spans="1:6">
      <c r="A3" t="s">
        <v>70</v>
      </c>
      <c r="B3">
        <v>1852</v>
      </c>
      <c r="C3" t="s">
        <v>58</v>
      </c>
      <c r="D3">
        <v>196.2</v>
      </c>
      <c r="E3">
        <v>41.125869999999999</v>
      </c>
      <c r="F3">
        <v>16.86665</v>
      </c>
    </row>
    <row r="4" spans="1:6">
      <c r="A4" t="s">
        <v>47</v>
      </c>
      <c r="B4">
        <v>528</v>
      </c>
      <c r="C4" t="s">
        <v>4</v>
      </c>
      <c r="D4">
        <v>200</v>
      </c>
      <c r="E4">
        <v>41.135869999999997</v>
      </c>
      <c r="F4">
        <v>16.876650000000001</v>
      </c>
    </row>
    <row r="5" spans="1:6">
      <c r="A5" t="s">
        <v>75</v>
      </c>
      <c r="B5" t="s">
        <v>105</v>
      </c>
      <c r="C5" t="s">
        <v>4</v>
      </c>
      <c r="D5">
        <v>270.2</v>
      </c>
      <c r="E5">
        <v>41.145870000000002</v>
      </c>
      <c r="F5">
        <v>16.886649999999999</v>
      </c>
    </row>
    <row r="6" spans="1:6">
      <c r="A6" t="s">
        <v>37</v>
      </c>
      <c r="B6">
        <v>799</v>
      </c>
      <c r="C6" t="s">
        <v>4</v>
      </c>
      <c r="D6">
        <v>277.2</v>
      </c>
      <c r="E6">
        <v>41.129959999999997</v>
      </c>
      <c r="F6">
        <v>14.785489999999999</v>
      </c>
    </row>
    <row r="7" spans="1:6">
      <c r="A7" t="s">
        <v>79</v>
      </c>
      <c r="B7" t="s">
        <v>105</v>
      </c>
      <c r="C7" t="s">
        <v>4</v>
      </c>
      <c r="D7">
        <v>314</v>
      </c>
      <c r="E7">
        <v>45.695219999999999</v>
      </c>
      <c r="F7">
        <v>9.6694800000000001</v>
      </c>
    </row>
    <row r="8" spans="1:6">
      <c r="A8" t="s">
        <v>50</v>
      </c>
      <c r="B8">
        <v>501</v>
      </c>
      <c r="C8" t="s">
        <v>4</v>
      </c>
      <c r="D8">
        <v>314</v>
      </c>
      <c r="E8">
        <v>44.504829999999998</v>
      </c>
      <c r="F8">
        <v>11.345169</v>
      </c>
    </row>
    <row r="9" spans="1:6">
      <c r="A9" t="s">
        <v>42</v>
      </c>
      <c r="B9">
        <v>599</v>
      </c>
      <c r="C9" t="s">
        <v>4</v>
      </c>
      <c r="D9">
        <v>328.1</v>
      </c>
      <c r="E9">
        <v>46.495001999999999</v>
      </c>
      <c r="F9">
        <v>11.354456000000001</v>
      </c>
    </row>
    <row r="10" spans="1:6">
      <c r="A10" t="s">
        <v>45</v>
      </c>
      <c r="B10">
        <v>560</v>
      </c>
      <c r="C10" t="s">
        <v>4</v>
      </c>
      <c r="D10">
        <v>336.8</v>
      </c>
      <c r="E10">
        <v>44.695456999999998</v>
      </c>
      <c r="F10">
        <v>7.857138</v>
      </c>
    </row>
    <row r="11" spans="1:6">
      <c r="A11" t="s">
        <v>53</v>
      </c>
      <c r="B11">
        <v>453</v>
      </c>
      <c r="C11" t="s">
        <v>4</v>
      </c>
      <c r="D11">
        <v>347.4</v>
      </c>
      <c r="E11">
        <v>45.536614999999998</v>
      </c>
      <c r="F11">
        <v>10.232025</v>
      </c>
    </row>
    <row r="12" spans="1:6">
      <c r="A12" t="s">
        <v>51</v>
      </c>
      <c r="B12">
        <v>491</v>
      </c>
      <c r="C12" t="s">
        <v>4</v>
      </c>
      <c r="D12">
        <v>349.1</v>
      </c>
      <c r="E12">
        <v>39.214525000000002</v>
      </c>
      <c r="F12">
        <v>9.1104920000000007</v>
      </c>
    </row>
    <row r="13" spans="1:6">
      <c r="A13" t="s">
        <v>38</v>
      </c>
      <c r="B13">
        <v>799</v>
      </c>
      <c r="C13" t="s">
        <v>4</v>
      </c>
      <c r="D13">
        <v>352.6</v>
      </c>
      <c r="E13">
        <v>39.029850000000003</v>
      </c>
      <c r="F13">
        <v>16.417971000000001</v>
      </c>
    </row>
    <row r="14" spans="1:6">
      <c r="A14" t="s">
        <v>43</v>
      </c>
      <c r="B14">
        <v>586</v>
      </c>
      <c r="C14" t="s">
        <v>4</v>
      </c>
      <c r="D14">
        <v>354.4</v>
      </c>
      <c r="E14">
        <v>43.138210999999998</v>
      </c>
      <c r="F14">
        <v>13.073124</v>
      </c>
    </row>
    <row r="15" spans="1:6">
      <c r="A15" t="s">
        <v>56</v>
      </c>
      <c r="B15">
        <v>49</v>
      </c>
      <c r="C15" t="s">
        <v>4</v>
      </c>
      <c r="D15">
        <v>357.9</v>
      </c>
      <c r="E15">
        <v>41.561484999999998</v>
      </c>
      <c r="F15">
        <v>14.668995000000001</v>
      </c>
    </row>
    <row r="16" spans="1:6">
      <c r="A16" t="s">
        <v>81</v>
      </c>
      <c r="B16" t="s">
        <v>105</v>
      </c>
      <c r="C16" t="s">
        <v>4</v>
      </c>
      <c r="D16">
        <v>363.2</v>
      </c>
      <c r="E16">
        <v>41.494109999999999</v>
      </c>
      <c r="F16">
        <v>13.831725</v>
      </c>
    </row>
    <row r="17" spans="1:6">
      <c r="A17" t="s">
        <v>46</v>
      </c>
      <c r="B17">
        <v>554</v>
      </c>
      <c r="C17" t="s">
        <v>4</v>
      </c>
      <c r="D17">
        <v>364.9</v>
      </c>
      <c r="E17">
        <v>45.611317999999997</v>
      </c>
      <c r="F17">
        <v>8.9014019999999991</v>
      </c>
    </row>
    <row r="18" spans="1:6">
      <c r="A18" t="s">
        <v>48</v>
      </c>
      <c r="B18">
        <v>514</v>
      </c>
      <c r="C18" t="s">
        <v>4</v>
      </c>
      <c r="D18">
        <v>368.4</v>
      </c>
      <c r="E18">
        <v>38.914439999999999</v>
      </c>
      <c r="F18">
        <v>16.584343000000001</v>
      </c>
    </row>
    <row r="19" spans="1:6">
      <c r="A19" t="s">
        <v>67</v>
      </c>
      <c r="B19">
        <v>4093</v>
      </c>
      <c r="C19" t="s">
        <v>58</v>
      </c>
      <c r="D19">
        <v>369.2</v>
      </c>
      <c r="E19">
        <v>42.345948999999997</v>
      </c>
      <c r="F19">
        <v>14.165407999999999</v>
      </c>
    </row>
    <row r="20" spans="1:6">
      <c r="A20" t="s">
        <v>49</v>
      </c>
      <c r="B20">
        <v>511</v>
      </c>
      <c r="C20" t="s">
        <v>4</v>
      </c>
      <c r="D20">
        <v>370.2</v>
      </c>
      <c r="E20">
        <v>37.565840000000001</v>
      </c>
      <c r="F20">
        <v>14.27183</v>
      </c>
    </row>
    <row r="21" spans="1:6">
      <c r="A21" t="s">
        <v>44</v>
      </c>
      <c r="B21">
        <v>565</v>
      </c>
      <c r="C21" t="s">
        <v>4</v>
      </c>
      <c r="D21">
        <v>375.4</v>
      </c>
      <c r="E21">
        <v>44.838365000000003</v>
      </c>
      <c r="F21">
        <v>11.61942</v>
      </c>
    </row>
    <row r="22" spans="1:6">
      <c r="A22" t="s">
        <v>40</v>
      </c>
      <c r="B22">
        <v>635</v>
      </c>
      <c r="C22" t="s">
        <v>4</v>
      </c>
      <c r="D22">
        <v>380.7</v>
      </c>
      <c r="E22">
        <v>43.78237</v>
      </c>
      <c r="F22">
        <v>11.254994999999999</v>
      </c>
    </row>
    <row r="23" spans="1:6">
      <c r="A23" t="s">
        <v>65</v>
      </c>
      <c r="B23">
        <v>5255</v>
      </c>
      <c r="C23" t="s">
        <v>58</v>
      </c>
      <c r="D23">
        <v>380.8</v>
      </c>
      <c r="E23">
        <v>41.462119999999999</v>
      </c>
      <c r="F23">
        <v>15.544865</v>
      </c>
    </row>
    <row r="24" spans="1:6">
      <c r="A24" t="s">
        <v>52</v>
      </c>
      <c r="B24">
        <v>462</v>
      </c>
      <c r="C24" t="s">
        <v>4</v>
      </c>
      <c r="D24">
        <v>410.5</v>
      </c>
      <c r="E24">
        <v>44.410339</v>
      </c>
      <c r="F24">
        <v>8.9389000000000003</v>
      </c>
    </row>
    <row r="25" spans="1:6">
      <c r="A25" t="s">
        <v>74</v>
      </c>
      <c r="B25" t="s">
        <v>105</v>
      </c>
      <c r="C25" t="s">
        <v>4</v>
      </c>
      <c r="D25">
        <v>415.8</v>
      </c>
      <c r="E25">
        <v>42.353884000000001</v>
      </c>
      <c r="F25">
        <v>13.394631</v>
      </c>
    </row>
    <row r="26" spans="1:6">
      <c r="A26" t="s">
        <v>77</v>
      </c>
      <c r="B26">
        <v>609</v>
      </c>
      <c r="C26" t="s">
        <v>4</v>
      </c>
      <c r="D26">
        <v>415.8</v>
      </c>
      <c r="E26">
        <v>40.357954999999997</v>
      </c>
      <c r="F26">
        <v>18.168009999999999</v>
      </c>
    </row>
    <row r="27" spans="1:6">
      <c r="A27" t="s">
        <v>34</v>
      </c>
      <c r="B27">
        <v>826</v>
      </c>
      <c r="C27" t="s">
        <v>4</v>
      </c>
      <c r="D27">
        <v>415.8</v>
      </c>
      <c r="E27">
        <v>43.297694999999997</v>
      </c>
      <c r="F27">
        <v>13.455830000000001</v>
      </c>
    </row>
    <row r="28" spans="1:6">
      <c r="A28" t="s">
        <v>69</v>
      </c>
      <c r="B28">
        <v>2840</v>
      </c>
      <c r="C28" t="s">
        <v>58</v>
      </c>
      <c r="D28">
        <v>423.1</v>
      </c>
      <c r="E28">
        <v>38.178339999999999</v>
      </c>
      <c r="F28">
        <v>15.553089999999999</v>
      </c>
    </row>
    <row r="29" spans="1:6">
      <c r="A29" t="s">
        <v>54</v>
      </c>
      <c r="B29">
        <v>414</v>
      </c>
      <c r="C29" t="s">
        <v>4</v>
      </c>
      <c r="D29">
        <v>443.9</v>
      </c>
      <c r="E29">
        <v>45.468944999999998</v>
      </c>
      <c r="F29">
        <v>9.1810299999999998</v>
      </c>
    </row>
    <row r="30" spans="1:6">
      <c r="A30" t="s">
        <v>16</v>
      </c>
      <c r="B30">
        <v>1133</v>
      </c>
      <c r="C30" t="s">
        <v>4</v>
      </c>
      <c r="D30">
        <v>447.4</v>
      </c>
      <c r="E30">
        <v>45.478944999999996</v>
      </c>
      <c r="F30">
        <v>9.1910299999999996</v>
      </c>
    </row>
    <row r="31" spans="1:6">
      <c r="A31" t="s">
        <v>73</v>
      </c>
      <c r="B31" t="s">
        <v>105</v>
      </c>
      <c r="C31" t="s">
        <v>4</v>
      </c>
      <c r="D31">
        <v>454.4</v>
      </c>
      <c r="E31">
        <v>45.488945000000001</v>
      </c>
      <c r="F31">
        <v>9.2010299999999994</v>
      </c>
    </row>
    <row r="32" spans="1:6">
      <c r="A32" t="s">
        <v>31</v>
      </c>
      <c r="B32">
        <v>883</v>
      </c>
      <c r="C32" t="s">
        <v>4</v>
      </c>
      <c r="D32">
        <v>456.1</v>
      </c>
      <c r="E32">
        <v>45.498944999999999</v>
      </c>
      <c r="F32">
        <v>9.2110299999999992</v>
      </c>
    </row>
    <row r="33" spans="1:6">
      <c r="A33" t="s">
        <v>33</v>
      </c>
      <c r="B33">
        <v>844</v>
      </c>
      <c r="C33" t="s">
        <v>4</v>
      </c>
      <c r="D33">
        <v>471.9</v>
      </c>
      <c r="E33">
        <v>45.508944999999997</v>
      </c>
      <c r="F33">
        <v>9.2210299999999989</v>
      </c>
    </row>
    <row r="34" spans="1:6">
      <c r="A34" t="s">
        <v>64</v>
      </c>
      <c r="B34">
        <v>5507</v>
      </c>
      <c r="C34" t="s">
        <v>58</v>
      </c>
      <c r="D34">
        <v>476.9</v>
      </c>
      <c r="E34">
        <v>45.518944999999995</v>
      </c>
      <c r="F34">
        <v>9.2310300000000005</v>
      </c>
    </row>
    <row r="35" spans="1:6">
      <c r="A35" t="s">
        <v>72</v>
      </c>
      <c r="B35">
        <v>564</v>
      </c>
      <c r="C35" t="s">
        <v>58</v>
      </c>
      <c r="D35">
        <v>484.6</v>
      </c>
      <c r="E35">
        <v>45.528945</v>
      </c>
      <c r="F35">
        <v>9.2410300000000003</v>
      </c>
    </row>
    <row r="36" spans="1:6">
      <c r="A36" t="s">
        <v>24</v>
      </c>
      <c r="B36">
        <v>987</v>
      </c>
      <c r="C36" t="s">
        <v>4</v>
      </c>
      <c r="D36">
        <v>491.2</v>
      </c>
      <c r="E36">
        <v>44.643115000000002</v>
      </c>
      <c r="F36">
        <v>10.93408</v>
      </c>
    </row>
    <row r="37" spans="1:6">
      <c r="A37" t="s">
        <v>66</v>
      </c>
      <c r="B37">
        <v>4481</v>
      </c>
      <c r="C37" t="s">
        <v>58</v>
      </c>
      <c r="D37">
        <v>492.3</v>
      </c>
      <c r="E37">
        <v>40.839941000000003</v>
      </c>
      <c r="F37">
        <v>14.251761999999999</v>
      </c>
    </row>
    <row r="38" spans="1:6">
      <c r="A38" t="s">
        <v>68</v>
      </c>
      <c r="B38">
        <v>4072</v>
      </c>
      <c r="C38" t="s">
        <v>58</v>
      </c>
      <c r="D38">
        <v>500</v>
      </c>
      <c r="E38">
        <v>40.849941000000001</v>
      </c>
      <c r="F38">
        <v>14.261761999999999</v>
      </c>
    </row>
    <row r="39" spans="1:6">
      <c r="A39" t="s">
        <v>5</v>
      </c>
      <c r="B39">
        <v>1499</v>
      </c>
      <c r="C39" t="s">
        <v>4</v>
      </c>
      <c r="D39">
        <v>503.5</v>
      </c>
      <c r="E39">
        <v>40.859941000000006</v>
      </c>
      <c r="F39">
        <v>14.271761999999999</v>
      </c>
    </row>
    <row r="40" spans="1:6">
      <c r="A40" t="s">
        <v>18</v>
      </c>
      <c r="B40">
        <v>1119</v>
      </c>
      <c r="C40" t="s">
        <v>4</v>
      </c>
      <c r="D40">
        <v>526.29999999999995</v>
      </c>
      <c r="E40">
        <v>40.839941000000003</v>
      </c>
      <c r="F40">
        <v>14.251761999999999</v>
      </c>
    </row>
    <row r="41" spans="1:6">
      <c r="A41" t="s">
        <v>55</v>
      </c>
      <c r="B41">
        <v>342</v>
      </c>
      <c r="C41" t="s">
        <v>4</v>
      </c>
      <c r="D41">
        <v>528.1</v>
      </c>
      <c r="E41">
        <v>40.839941000000003</v>
      </c>
      <c r="F41">
        <v>14.251761999999999</v>
      </c>
    </row>
    <row r="42" spans="1:6">
      <c r="A42" t="s">
        <v>15</v>
      </c>
      <c r="B42">
        <v>1172</v>
      </c>
      <c r="C42" t="s">
        <v>4</v>
      </c>
      <c r="D42">
        <v>531.6</v>
      </c>
      <c r="E42">
        <v>45.409284999999997</v>
      </c>
      <c r="F42">
        <v>11.872849</v>
      </c>
    </row>
    <row r="43" spans="1:6">
      <c r="A43" t="s">
        <v>17</v>
      </c>
      <c r="B43">
        <v>1125</v>
      </c>
      <c r="C43" t="s">
        <v>4</v>
      </c>
      <c r="D43">
        <v>531.6</v>
      </c>
      <c r="E43">
        <v>38.121315000000003</v>
      </c>
      <c r="F43">
        <v>13.358454999999999</v>
      </c>
    </row>
    <row r="44" spans="1:6">
      <c r="A44" t="s">
        <v>62</v>
      </c>
      <c r="B44">
        <v>5565</v>
      </c>
      <c r="C44" t="s">
        <v>58</v>
      </c>
      <c r="D44">
        <v>538.5</v>
      </c>
      <c r="E44">
        <v>44.798639999999999</v>
      </c>
      <c r="F44">
        <v>10.339924999999999</v>
      </c>
    </row>
    <row r="45" spans="1:6">
      <c r="A45" t="s">
        <v>29</v>
      </c>
      <c r="B45">
        <v>901</v>
      </c>
      <c r="C45" t="s">
        <v>4</v>
      </c>
      <c r="D45">
        <v>538.6</v>
      </c>
      <c r="E45">
        <v>45.190820000000002</v>
      </c>
      <c r="F45">
        <v>9.1504589999999997</v>
      </c>
    </row>
    <row r="46" spans="1:6">
      <c r="A46" t="s">
        <v>27</v>
      </c>
      <c r="B46">
        <v>940</v>
      </c>
      <c r="C46" t="s">
        <v>4</v>
      </c>
      <c r="D46">
        <v>549.1</v>
      </c>
      <c r="E46">
        <v>43.111285000000002</v>
      </c>
      <c r="F46">
        <v>12.383929999999999</v>
      </c>
    </row>
    <row r="47" spans="1:6">
      <c r="A47" t="s">
        <v>10</v>
      </c>
      <c r="B47">
        <v>1261</v>
      </c>
      <c r="C47" t="s">
        <v>4</v>
      </c>
      <c r="D47">
        <v>570.20000000000005</v>
      </c>
      <c r="E47">
        <v>44.907262000000003</v>
      </c>
      <c r="F47">
        <v>8.6109799999999996</v>
      </c>
    </row>
    <row r="48" spans="1:6">
      <c r="A48" t="s">
        <v>85</v>
      </c>
      <c r="B48">
        <v>1254</v>
      </c>
      <c r="C48" t="s">
        <v>4</v>
      </c>
      <c r="D48">
        <v>580.70000000000005</v>
      </c>
      <c r="E48">
        <v>43.709960000000002</v>
      </c>
      <c r="F48">
        <v>10.399459999999999</v>
      </c>
    </row>
    <row r="49" spans="1:6">
      <c r="A49" t="s">
        <v>13</v>
      </c>
      <c r="B49">
        <v>1227</v>
      </c>
      <c r="C49" t="s">
        <v>4</v>
      </c>
      <c r="D49">
        <v>584.20000000000005</v>
      </c>
      <c r="E49">
        <v>40.637202000000002</v>
      </c>
      <c r="F49">
        <v>15.799272999999999</v>
      </c>
    </row>
    <row r="50" spans="1:6">
      <c r="A50" t="s">
        <v>6</v>
      </c>
      <c r="B50">
        <v>1426</v>
      </c>
      <c r="C50" t="s">
        <v>4</v>
      </c>
      <c r="D50">
        <v>586</v>
      </c>
      <c r="E50">
        <v>38.112704999999998</v>
      </c>
      <c r="F50">
        <v>15.651719999999999</v>
      </c>
    </row>
    <row r="51" spans="1:6">
      <c r="A51" t="s">
        <v>32</v>
      </c>
      <c r="B51">
        <v>865</v>
      </c>
      <c r="C51" t="s">
        <v>4</v>
      </c>
      <c r="D51">
        <v>591.20000000000005</v>
      </c>
      <c r="E51">
        <v>41.903109999999998</v>
      </c>
      <c r="F51">
        <v>12.495760000000001</v>
      </c>
    </row>
    <row r="52" spans="1:6">
      <c r="A52" t="s">
        <v>83</v>
      </c>
      <c r="B52">
        <v>1252</v>
      </c>
      <c r="C52" t="s">
        <v>4</v>
      </c>
      <c r="D52">
        <v>594.70000000000005</v>
      </c>
      <c r="E52">
        <v>41.913109999999996</v>
      </c>
      <c r="F52">
        <v>12.50576</v>
      </c>
    </row>
    <row r="53" spans="1:6">
      <c r="A53" t="s">
        <v>25</v>
      </c>
      <c r="B53">
        <v>957</v>
      </c>
      <c r="C53" t="s">
        <v>4</v>
      </c>
      <c r="D53">
        <v>598.20000000000005</v>
      </c>
      <c r="E53">
        <v>41.923110000000001</v>
      </c>
      <c r="F53">
        <v>12.51576</v>
      </c>
    </row>
    <row r="54" spans="1:6">
      <c r="A54" t="s">
        <v>71</v>
      </c>
      <c r="B54">
        <v>782</v>
      </c>
      <c r="C54" t="s">
        <v>58</v>
      </c>
      <c r="D54">
        <v>615.4</v>
      </c>
      <c r="E54">
        <v>41.933109999999999</v>
      </c>
      <c r="F54">
        <v>12.52576</v>
      </c>
    </row>
    <row r="55" spans="1:6">
      <c r="A55" t="s">
        <v>21</v>
      </c>
      <c r="B55">
        <v>1088</v>
      </c>
      <c r="C55" t="s">
        <v>4</v>
      </c>
      <c r="D55">
        <v>617.5</v>
      </c>
      <c r="E55">
        <v>41.943109999999997</v>
      </c>
      <c r="F55">
        <v>12.53576</v>
      </c>
    </row>
    <row r="56" spans="1:6">
      <c r="A56" t="s">
        <v>30</v>
      </c>
      <c r="B56">
        <v>896</v>
      </c>
      <c r="C56" t="s">
        <v>4</v>
      </c>
      <c r="D56">
        <v>621.1</v>
      </c>
      <c r="E56">
        <v>41.953109999999995</v>
      </c>
      <c r="F56">
        <v>12.545760000000001</v>
      </c>
    </row>
    <row r="57" spans="1:6">
      <c r="A57" t="s">
        <v>39</v>
      </c>
      <c r="B57">
        <v>750</v>
      </c>
      <c r="C57" t="s">
        <v>4</v>
      </c>
      <c r="D57">
        <v>657.9</v>
      </c>
      <c r="E57">
        <v>41.96311</v>
      </c>
      <c r="F57">
        <v>12.555760000000001</v>
      </c>
    </row>
    <row r="58" spans="1:6">
      <c r="A58" t="s">
        <v>35</v>
      </c>
      <c r="B58">
        <v>816</v>
      </c>
      <c r="C58" t="s">
        <v>4</v>
      </c>
      <c r="D58">
        <v>657.9</v>
      </c>
      <c r="E58">
        <v>41.973109999999998</v>
      </c>
      <c r="F58">
        <v>12.565760000000001</v>
      </c>
    </row>
    <row r="59" spans="1:6">
      <c r="A59" t="s">
        <v>14</v>
      </c>
      <c r="B59">
        <v>1207</v>
      </c>
      <c r="C59" t="s">
        <v>4</v>
      </c>
      <c r="D59">
        <v>663.2</v>
      </c>
      <c r="E59">
        <v>40.677594999999997</v>
      </c>
      <c r="F59">
        <v>14.765779999999999</v>
      </c>
    </row>
    <row r="60" spans="1:6">
      <c r="A60" t="s">
        <v>26</v>
      </c>
      <c r="B60">
        <v>945</v>
      </c>
      <c r="C60" t="s">
        <v>4</v>
      </c>
      <c r="D60">
        <v>675.4</v>
      </c>
      <c r="E60">
        <v>40.726810999999998</v>
      </c>
      <c r="F60">
        <v>8.5543139999999998</v>
      </c>
    </row>
    <row r="61" spans="1:6">
      <c r="A61" t="s">
        <v>60</v>
      </c>
      <c r="B61">
        <v>6861</v>
      </c>
      <c r="C61" t="s">
        <v>58</v>
      </c>
      <c r="D61">
        <v>676.9</v>
      </c>
      <c r="E61">
        <v>43.32544</v>
      </c>
      <c r="F61">
        <v>11.330766000000001</v>
      </c>
    </row>
    <row r="62" spans="1:6">
      <c r="A62" t="s">
        <v>9</v>
      </c>
      <c r="B62">
        <v>1327</v>
      </c>
      <c r="C62" t="s">
        <v>4</v>
      </c>
      <c r="D62">
        <v>696.5</v>
      </c>
      <c r="E62">
        <v>43.335439999999998</v>
      </c>
      <c r="F62">
        <v>11.340766</v>
      </c>
    </row>
    <row r="63" spans="1:6">
      <c r="A63" t="s">
        <v>8</v>
      </c>
      <c r="B63">
        <v>1329</v>
      </c>
      <c r="C63" t="s">
        <v>4</v>
      </c>
      <c r="D63">
        <v>698.2</v>
      </c>
      <c r="E63">
        <v>42.657260000000001</v>
      </c>
      <c r="F63">
        <v>13.69741</v>
      </c>
    </row>
    <row r="64" spans="1:6">
      <c r="A64" t="s">
        <v>7</v>
      </c>
      <c r="B64">
        <v>1411</v>
      </c>
      <c r="C64" t="s">
        <v>4</v>
      </c>
      <c r="D64">
        <v>703.5</v>
      </c>
      <c r="E64">
        <v>45.069512000000003</v>
      </c>
      <c r="F64">
        <v>7.7054029999999996</v>
      </c>
    </row>
    <row r="65" spans="1:6">
      <c r="A65" t="s">
        <v>19</v>
      </c>
      <c r="B65">
        <v>1113</v>
      </c>
      <c r="C65" t="s">
        <v>4</v>
      </c>
      <c r="D65">
        <v>705.3</v>
      </c>
      <c r="E65">
        <v>45.079512000000001</v>
      </c>
      <c r="F65">
        <v>7.7154029999999993</v>
      </c>
    </row>
    <row r="66" spans="1:6">
      <c r="A66" t="s">
        <v>20</v>
      </c>
      <c r="B66">
        <v>1102</v>
      </c>
      <c r="C66" t="s">
        <v>4</v>
      </c>
      <c r="D66">
        <v>705.3</v>
      </c>
      <c r="E66">
        <v>46.070000999999998</v>
      </c>
      <c r="F66">
        <v>11.118865</v>
      </c>
    </row>
    <row r="67" spans="1:6">
      <c r="A67" t="s">
        <v>36</v>
      </c>
      <c r="B67">
        <v>805</v>
      </c>
      <c r="C67" t="s">
        <v>4</v>
      </c>
      <c r="D67">
        <v>714</v>
      </c>
      <c r="E67">
        <v>45.650649999999999</v>
      </c>
      <c r="F67">
        <v>13.76709</v>
      </c>
    </row>
    <row r="68" spans="1:6">
      <c r="A68" t="s">
        <v>59</v>
      </c>
      <c r="B68">
        <v>8258</v>
      </c>
      <c r="C68" t="s">
        <v>58</v>
      </c>
      <c r="D68">
        <v>730.8</v>
      </c>
      <c r="E68">
        <v>46.065122000000002</v>
      </c>
      <c r="F68">
        <v>13.23737</v>
      </c>
    </row>
    <row r="69" spans="1:6">
      <c r="A69" t="s">
        <v>3</v>
      </c>
      <c r="B69">
        <v>1726</v>
      </c>
      <c r="C69" t="s">
        <v>4</v>
      </c>
      <c r="D69">
        <v>796.4</v>
      </c>
      <c r="E69">
        <v>43.723551999999998</v>
      </c>
      <c r="F69">
        <v>12.634645000000001</v>
      </c>
    </row>
    <row r="70" spans="1:6">
      <c r="A70" t="s">
        <v>28</v>
      </c>
      <c r="B70">
        <v>937</v>
      </c>
      <c r="C70" t="s">
        <v>4</v>
      </c>
      <c r="D70">
        <v>829.8</v>
      </c>
      <c r="E70">
        <v>45.73751</v>
      </c>
      <c r="F70">
        <v>7.3207199999999997</v>
      </c>
    </row>
    <row r="71" spans="1:6">
      <c r="A71" t="s">
        <v>61</v>
      </c>
      <c r="B71">
        <v>6190</v>
      </c>
      <c r="C71" t="s">
        <v>58</v>
      </c>
      <c r="D71">
        <v>838.5</v>
      </c>
      <c r="E71">
        <v>45.814757</v>
      </c>
      <c r="F71">
        <v>8.8301320000000008</v>
      </c>
    </row>
    <row r="72" spans="1:6">
      <c r="A72" t="s">
        <v>57</v>
      </c>
      <c r="B72">
        <v>11873</v>
      </c>
      <c r="C72" t="s">
        <v>58</v>
      </c>
      <c r="D72" t="s">
        <v>105</v>
      </c>
      <c r="E72">
        <v>45.438254000000001</v>
      </c>
      <c r="F72">
        <v>12.318495</v>
      </c>
    </row>
    <row r="73" spans="1:6">
      <c r="A73" t="s">
        <v>63</v>
      </c>
      <c r="B73">
        <v>5556</v>
      </c>
      <c r="C73" t="s">
        <v>58</v>
      </c>
      <c r="D73" t="s">
        <v>105</v>
      </c>
      <c r="E73">
        <v>45.448253999999999</v>
      </c>
      <c r="F73">
        <v>12.328495</v>
      </c>
    </row>
    <row r="74" spans="1:6">
      <c r="A74" t="s">
        <v>22</v>
      </c>
      <c r="B74">
        <v>1028</v>
      </c>
      <c r="C74" t="s">
        <v>4</v>
      </c>
      <c r="D74" t="s">
        <v>105</v>
      </c>
      <c r="E74">
        <v>45.438113000000001</v>
      </c>
      <c r="F74">
        <v>10.991505</v>
      </c>
    </row>
    <row r="75" spans="1:6">
      <c r="A75" t="s">
        <v>23</v>
      </c>
      <c r="B75">
        <v>1018.9999999999999</v>
      </c>
      <c r="C75" t="s">
        <v>4</v>
      </c>
      <c r="D75" t="s">
        <v>105</v>
      </c>
      <c r="E75">
        <v>42.419722</v>
      </c>
      <c r="F75">
        <v>12.110072000000001</v>
      </c>
    </row>
  </sheetData>
  <sortState ref="A2:D75">
    <sortCondition ref="D2:D75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3:E73"/>
  <sheetViews>
    <sheetView topLeftCell="A55" workbookViewId="0">
      <selection activeCell="G13" sqref="G13"/>
    </sheetView>
  </sheetViews>
  <sheetFormatPr defaultRowHeight="15"/>
  <cols>
    <col min="2" max="2" width="25" customWidth="1"/>
  </cols>
  <sheetData>
    <row r="3" spans="2:5">
      <c r="B3" s="1" t="s">
        <v>0</v>
      </c>
      <c r="C3" s="1" t="s">
        <v>1</v>
      </c>
      <c r="D3" s="1" t="s">
        <v>2</v>
      </c>
      <c r="E3" s="1" t="s">
        <v>84</v>
      </c>
    </row>
    <row r="4" spans="2:5">
      <c r="B4" s="1" t="s">
        <v>80</v>
      </c>
      <c r="C4" s="1">
        <v>1437</v>
      </c>
      <c r="D4" s="1" t="s">
        <v>58</v>
      </c>
      <c r="E4" s="1">
        <v>184.6</v>
      </c>
    </row>
    <row r="5" spans="2:5">
      <c r="B5" s="1" t="s">
        <v>70</v>
      </c>
      <c r="C5" s="1">
        <v>1852</v>
      </c>
      <c r="D5" s="1" t="s">
        <v>58</v>
      </c>
      <c r="E5" s="1">
        <v>196.2</v>
      </c>
    </row>
    <row r="6" spans="2:5">
      <c r="B6" s="1" t="s">
        <v>47</v>
      </c>
      <c r="C6" s="1">
        <v>528</v>
      </c>
      <c r="D6" s="1" t="s">
        <v>4</v>
      </c>
      <c r="E6" s="1">
        <v>200</v>
      </c>
    </row>
    <row r="7" spans="2:5">
      <c r="B7" s="1" t="s">
        <v>75</v>
      </c>
      <c r="C7" s="1" t="s">
        <v>105</v>
      </c>
      <c r="D7" s="1" t="s">
        <v>4</v>
      </c>
      <c r="E7" s="1">
        <v>270.2</v>
      </c>
    </row>
    <row r="8" spans="2:5">
      <c r="B8" s="1" t="s">
        <v>37</v>
      </c>
      <c r="C8" s="1">
        <v>799</v>
      </c>
      <c r="D8" s="1" t="s">
        <v>4</v>
      </c>
      <c r="E8" s="1">
        <v>277.2</v>
      </c>
    </row>
    <row r="9" spans="2:5">
      <c r="B9" s="1" t="s">
        <v>79</v>
      </c>
      <c r="C9" s="1" t="s">
        <v>105</v>
      </c>
      <c r="D9" s="1" t="s">
        <v>4</v>
      </c>
      <c r="E9" s="1">
        <v>314</v>
      </c>
    </row>
    <row r="10" spans="2:5">
      <c r="B10" s="1" t="s">
        <v>50</v>
      </c>
      <c r="C10" s="1">
        <v>501</v>
      </c>
      <c r="D10" s="1" t="s">
        <v>4</v>
      </c>
      <c r="E10" s="1">
        <v>314</v>
      </c>
    </row>
    <row r="11" spans="2:5">
      <c r="B11" s="1" t="s">
        <v>42</v>
      </c>
      <c r="C11" s="1">
        <v>599</v>
      </c>
      <c r="D11" s="1" t="s">
        <v>4</v>
      </c>
      <c r="E11" s="1">
        <v>328.1</v>
      </c>
    </row>
    <row r="12" spans="2:5">
      <c r="B12" s="1" t="s">
        <v>45</v>
      </c>
      <c r="C12" s="1">
        <v>560</v>
      </c>
      <c r="D12" s="1" t="s">
        <v>4</v>
      </c>
      <c r="E12" s="1">
        <v>336.8</v>
      </c>
    </row>
    <row r="13" spans="2:5">
      <c r="B13" s="1" t="s">
        <v>53</v>
      </c>
      <c r="C13" s="1">
        <v>453</v>
      </c>
      <c r="D13" s="1" t="s">
        <v>4</v>
      </c>
      <c r="E13" s="1">
        <v>347.4</v>
      </c>
    </row>
    <row r="14" spans="2:5">
      <c r="B14" s="1" t="s">
        <v>51</v>
      </c>
      <c r="C14" s="1">
        <v>491</v>
      </c>
      <c r="D14" s="1" t="s">
        <v>4</v>
      </c>
      <c r="E14" s="1">
        <v>349.1</v>
      </c>
    </row>
    <row r="15" spans="2:5">
      <c r="B15" s="1" t="s">
        <v>38</v>
      </c>
      <c r="C15" s="1">
        <v>799</v>
      </c>
      <c r="D15" s="1" t="s">
        <v>4</v>
      </c>
      <c r="E15" s="1">
        <v>352.6</v>
      </c>
    </row>
    <row r="16" spans="2:5">
      <c r="B16" s="1" t="s">
        <v>43</v>
      </c>
      <c r="C16" s="1">
        <v>586</v>
      </c>
      <c r="D16" s="1" t="s">
        <v>4</v>
      </c>
      <c r="E16" s="1">
        <v>354.4</v>
      </c>
    </row>
    <row r="17" spans="2:5">
      <c r="B17" s="1" t="s">
        <v>56</v>
      </c>
      <c r="C17" s="1">
        <v>49</v>
      </c>
      <c r="D17" s="1" t="s">
        <v>4</v>
      </c>
      <c r="E17" s="1">
        <v>357.9</v>
      </c>
    </row>
    <row r="18" spans="2:5">
      <c r="B18" s="1" t="s">
        <v>81</v>
      </c>
      <c r="C18" s="1" t="s">
        <v>105</v>
      </c>
      <c r="D18" s="1" t="s">
        <v>4</v>
      </c>
      <c r="E18" s="1">
        <v>363.2</v>
      </c>
    </row>
    <row r="19" spans="2:5">
      <c r="B19" s="1" t="s">
        <v>46</v>
      </c>
      <c r="C19" s="1">
        <v>554</v>
      </c>
      <c r="D19" s="1" t="s">
        <v>4</v>
      </c>
      <c r="E19" s="1">
        <v>364.9</v>
      </c>
    </row>
    <row r="20" spans="2:5">
      <c r="B20" s="1" t="s">
        <v>48</v>
      </c>
      <c r="C20" s="1">
        <v>514</v>
      </c>
      <c r="D20" s="1" t="s">
        <v>4</v>
      </c>
      <c r="E20" s="1">
        <v>368.4</v>
      </c>
    </row>
    <row r="21" spans="2:5">
      <c r="B21" s="1" t="s">
        <v>67</v>
      </c>
      <c r="C21" s="1">
        <v>4093</v>
      </c>
      <c r="D21" s="1" t="s">
        <v>58</v>
      </c>
      <c r="E21" s="1">
        <v>369.2</v>
      </c>
    </row>
    <row r="22" spans="2:5">
      <c r="B22" s="1" t="s">
        <v>49</v>
      </c>
      <c r="C22" s="1">
        <v>511</v>
      </c>
      <c r="D22" s="1" t="s">
        <v>4</v>
      </c>
      <c r="E22" s="1">
        <v>370.2</v>
      </c>
    </row>
    <row r="23" spans="2:5">
      <c r="B23" s="1" t="s">
        <v>44</v>
      </c>
      <c r="C23" s="1">
        <v>565</v>
      </c>
      <c r="D23" s="1" t="s">
        <v>4</v>
      </c>
      <c r="E23" s="1">
        <v>375.4</v>
      </c>
    </row>
    <row r="24" spans="2:5">
      <c r="B24" s="1" t="s">
        <v>40</v>
      </c>
      <c r="C24" s="1">
        <v>635</v>
      </c>
      <c r="D24" s="1" t="s">
        <v>4</v>
      </c>
      <c r="E24" s="1">
        <v>380.7</v>
      </c>
    </row>
    <row r="25" spans="2:5">
      <c r="B25" s="1" t="s">
        <v>65</v>
      </c>
      <c r="C25" s="1">
        <v>5255</v>
      </c>
      <c r="D25" s="1" t="s">
        <v>58</v>
      </c>
      <c r="E25" s="1">
        <v>380.8</v>
      </c>
    </row>
    <row r="26" spans="2:5">
      <c r="B26" s="1" t="s">
        <v>52</v>
      </c>
      <c r="C26" s="1">
        <v>462</v>
      </c>
      <c r="D26" s="1" t="s">
        <v>4</v>
      </c>
      <c r="E26" s="1">
        <v>410.5</v>
      </c>
    </row>
    <row r="27" spans="2:5">
      <c r="B27" s="1" t="s">
        <v>74</v>
      </c>
      <c r="C27" s="1" t="s">
        <v>105</v>
      </c>
      <c r="D27" s="1" t="s">
        <v>4</v>
      </c>
      <c r="E27" s="1">
        <v>415.8</v>
      </c>
    </row>
    <row r="28" spans="2:5">
      <c r="B28" s="1" t="s">
        <v>77</v>
      </c>
      <c r="C28" s="1">
        <v>609</v>
      </c>
      <c r="D28" s="1" t="s">
        <v>4</v>
      </c>
      <c r="E28" s="1">
        <v>415.8</v>
      </c>
    </row>
    <row r="29" spans="2:5">
      <c r="B29" s="1" t="s">
        <v>34</v>
      </c>
      <c r="C29" s="1">
        <v>826</v>
      </c>
      <c r="D29" s="1" t="s">
        <v>4</v>
      </c>
      <c r="E29" s="1">
        <v>415.8</v>
      </c>
    </row>
    <row r="30" spans="2:5">
      <c r="B30" s="1" t="s">
        <v>69</v>
      </c>
      <c r="C30" s="1">
        <v>2840</v>
      </c>
      <c r="D30" s="1" t="s">
        <v>58</v>
      </c>
      <c r="E30" s="1">
        <v>423.1</v>
      </c>
    </row>
    <row r="31" spans="2:5">
      <c r="B31" s="1" t="s">
        <v>54</v>
      </c>
      <c r="C31" s="1">
        <v>414</v>
      </c>
      <c r="D31" s="1" t="s">
        <v>4</v>
      </c>
      <c r="E31" s="1">
        <v>443.9</v>
      </c>
    </row>
    <row r="32" spans="2:5">
      <c r="B32" s="1" t="s">
        <v>16</v>
      </c>
      <c r="C32" s="1">
        <v>1133</v>
      </c>
      <c r="D32" s="1" t="s">
        <v>4</v>
      </c>
      <c r="E32" s="1">
        <v>447.4</v>
      </c>
    </row>
    <row r="33" spans="2:5">
      <c r="B33" s="1" t="s">
        <v>73</v>
      </c>
      <c r="C33" s="1" t="s">
        <v>105</v>
      </c>
      <c r="D33" s="1" t="s">
        <v>4</v>
      </c>
      <c r="E33" s="1">
        <v>454.4</v>
      </c>
    </row>
    <row r="34" spans="2:5">
      <c r="B34" s="1" t="s">
        <v>31</v>
      </c>
      <c r="C34" s="1">
        <v>883</v>
      </c>
      <c r="D34" s="1" t="s">
        <v>4</v>
      </c>
      <c r="E34" s="1">
        <v>456.1</v>
      </c>
    </row>
    <row r="35" spans="2:5">
      <c r="B35" s="1" t="s">
        <v>33</v>
      </c>
      <c r="C35" s="1">
        <v>844</v>
      </c>
      <c r="D35" s="1" t="s">
        <v>4</v>
      </c>
      <c r="E35" s="1">
        <v>471.9</v>
      </c>
    </row>
    <row r="36" spans="2:5">
      <c r="B36" s="1" t="s">
        <v>64</v>
      </c>
      <c r="C36" s="1">
        <v>5507</v>
      </c>
      <c r="D36" s="1" t="s">
        <v>58</v>
      </c>
      <c r="E36" s="1">
        <v>476.9</v>
      </c>
    </row>
    <row r="37" spans="2:5">
      <c r="B37" s="1" t="s">
        <v>72</v>
      </c>
      <c r="C37" s="1">
        <v>564</v>
      </c>
      <c r="D37" s="1" t="s">
        <v>58</v>
      </c>
      <c r="E37" s="1">
        <v>484.6</v>
      </c>
    </row>
    <row r="38" spans="2:5">
      <c r="B38" s="1" t="s">
        <v>24</v>
      </c>
      <c r="C38" s="1">
        <v>987</v>
      </c>
      <c r="D38" s="1" t="s">
        <v>4</v>
      </c>
      <c r="E38" s="1">
        <v>491.2</v>
      </c>
    </row>
    <row r="39" spans="2:5">
      <c r="B39" s="1" t="s">
        <v>66</v>
      </c>
      <c r="C39" s="1">
        <v>4481</v>
      </c>
      <c r="D39" s="1" t="s">
        <v>58</v>
      </c>
      <c r="E39" s="1">
        <v>492.3</v>
      </c>
    </row>
    <row r="40" spans="2:5">
      <c r="B40" s="1" t="s">
        <v>68</v>
      </c>
      <c r="C40" s="1">
        <v>4072</v>
      </c>
      <c r="D40" s="1" t="s">
        <v>58</v>
      </c>
      <c r="E40" s="1">
        <v>500</v>
      </c>
    </row>
    <row r="41" spans="2:5">
      <c r="B41" s="1" t="s">
        <v>5</v>
      </c>
      <c r="C41" s="1">
        <v>1499</v>
      </c>
      <c r="D41" s="1" t="s">
        <v>4</v>
      </c>
      <c r="E41" s="1">
        <v>503.5</v>
      </c>
    </row>
    <row r="42" spans="2:5">
      <c r="B42" s="1" t="s">
        <v>18</v>
      </c>
      <c r="C42" s="1">
        <v>1119</v>
      </c>
      <c r="D42" s="1" t="s">
        <v>4</v>
      </c>
      <c r="E42" s="1">
        <v>526.29999999999995</v>
      </c>
    </row>
    <row r="43" spans="2:5">
      <c r="B43" s="1" t="s">
        <v>55</v>
      </c>
      <c r="C43" s="1">
        <v>342</v>
      </c>
      <c r="D43" s="1" t="s">
        <v>4</v>
      </c>
      <c r="E43" s="1">
        <v>528.1</v>
      </c>
    </row>
    <row r="44" spans="2:5">
      <c r="B44" s="1" t="s">
        <v>15</v>
      </c>
      <c r="C44" s="1">
        <v>1172</v>
      </c>
      <c r="D44" s="1" t="s">
        <v>4</v>
      </c>
      <c r="E44" s="1">
        <v>531.6</v>
      </c>
    </row>
    <row r="45" spans="2:5">
      <c r="B45" s="1" t="s">
        <v>17</v>
      </c>
      <c r="C45" s="1">
        <v>1125</v>
      </c>
      <c r="D45" s="1" t="s">
        <v>4</v>
      </c>
      <c r="E45" s="1">
        <v>531.6</v>
      </c>
    </row>
    <row r="46" spans="2:5">
      <c r="B46" s="1" t="s">
        <v>62</v>
      </c>
      <c r="C46" s="1">
        <v>5565</v>
      </c>
      <c r="D46" s="1" t="s">
        <v>58</v>
      </c>
      <c r="E46" s="1">
        <v>538.5</v>
      </c>
    </row>
    <row r="47" spans="2:5">
      <c r="B47" s="1" t="s">
        <v>29</v>
      </c>
      <c r="C47" s="1">
        <v>901</v>
      </c>
      <c r="D47" s="1" t="s">
        <v>4</v>
      </c>
      <c r="E47" s="1">
        <v>538.6</v>
      </c>
    </row>
    <row r="48" spans="2:5">
      <c r="B48" s="1" t="s">
        <v>27</v>
      </c>
      <c r="C48" s="1">
        <v>940</v>
      </c>
      <c r="D48" s="1" t="s">
        <v>4</v>
      </c>
      <c r="E48" s="1">
        <v>549.1</v>
      </c>
    </row>
    <row r="49" spans="2:5">
      <c r="B49" s="1" t="s">
        <v>10</v>
      </c>
      <c r="C49" s="1">
        <v>1261</v>
      </c>
      <c r="D49" s="1" t="s">
        <v>4</v>
      </c>
      <c r="E49" s="1">
        <v>570.20000000000005</v>
      </c>
    </row>
    <row r="50" spans="2:5">
      <c r="B50" s="1" t="s">
        <v>85</v>
      </c>
      <c r="C50" s="1">
        <v>1254</v>
      </c>
      <c r="D50" s="1" t="s">
        <v>4</v>
      </c>
      <c r="E50" s="1">
        <v>580.70000000000005</v>
      </c>
    </row>
    <row r="51" spans="2:5">
      <c r="B51" s="1" t="s">
        <v>13</v>
      </c>
      <c r="C51" s="1">
        <v>1227</v>
      </c>
      <c r="D51" s="1" t="s">
        <v>4</v>
      </c>
      <c r="E51" s="1">
        <v>584.20000000000005</v>
      </c>
    </row>
    <row r="52" spans="2:5">
      <c r="B52" s="1" t="s">
        <v>6</v>
      </c>
      <c r="C52" s="1">
        <v>1426</v>
      </c>
      <c r="D52" s="1" t="s">
        <v>4</v>
      </c>
      <c r="E52" s="1">
        <v>586</v>
      </c>
    </row>
    <row r="53" spans="2:5">
      <c r="B53" s="1" t="s">
        <v>32</v>
      </c>
      <c r="C53" s="1">
        <v>865</v>
      </c>
      <c r="D53" s="1" t="s">
        <v>4</v>
      </c>
      <c r="E53" s="1">
        <v>591.20000000000005</v>
      </c>
    </row>
    <row r="54" spans="2:5">
      <c r="B54" s="1" t="s">
        <v>83</v>
      </c>
      <c r="C54" s="1">
        <v>1252</v>
      </c>
      <c r="D54" s="1" t="s">
        <v>4</v>
      </c>
      <c r="E54" s="1">
        <v>594.70000000000005</v>
      </c>
    </row>
    <row r="55" spans="2:5">
      <c r="B55" s="1" t="s">
        <v>25</v>
      </c>
      <c r="C55" s="1">
        <v>957</v>
      </c>
      <c r="D55" s="1" t="s">
        <v>4</v>
      </c>
      <c r="E55" s="1">
        <v>598.20000000000005</v>
      </c>
    </row>
    <row r="56" spans="2:5">
      <c r="B56" s="1" t="s">
        <v>71</v>
      </c>
      <c r="C56" s="1">
        <v>782</v>
      </c>
      <c r="D56" s="1" t="s">
        <v>58</v>
      </c>
      <c r="E56" s="1">
        <v>615.4</v>
      </c>
    </row>
    <row r="57" spans="2:5">
      <c r="B57" s="1" t="s">
        <v>21</v>
      </c>
      <c r="C57" s="1">
        <v>1088</v>
      </c>
      <c r="D57" s="1" t="s">
        <v>4</v>
      </c>
      <c r="E57" s="1">
        <v>617.5</v>
      </c>
    </row>
    <row r="58" spans="2:5">
      <c r="B58" s="1" t="s">
        <v>30</v>
      </c>
      <c r="C58" s="1">
        <v>896</v>
      </c>
      <c r="D58" s="1" t="s">
        <v>4</v>
      </c>
      <c r="E58" s="1">
        <v>621.1</v>
      </c>
    </row>
    <row r="59" spans="2:5">
      <c r="B59" s="1" t="s">
        <v>39</v>
      </c>
      <c r="C59" s="1">
        <v>750</v>
      </c>
      <c r="D59" s="1" t="s">
        <v>4</v>
      </c>
      <c r="E59" s="1">
        <v>657.9</v>
      </c>
    </row>
    <row r="60" spans="2:5">
      <c r="B60" s="1" t="s">
        <v>35</v>
      </c>
      <c r="C60" s="1">
        <v>816</v>
      </c>
      <c r="D60" s="1" t="s">
        <v>4</v>
      </c>
      <c r="E60" s="1">
        <v>657.9</v>
      </c>
    </row>
    <row r="61" spans="2:5">
      <c r="B61" s="1" t="s">
        <v>14</v>
      </c>
      <c r="C61" s="1">
        <v>1207</v>
      </c>
      <c r="D61" s="1" t="s">
        <v>4</v>
      </c>
      <c r="E61" s="1">
        <v>663.2</v>
      </c>
    </row>
    <row r="62" spans="2:5">
      <c r="B62" s="1" t="s">
        <v>26</v>
      </c>
      <c r="C62" s="1">
        <v>945</v>
      </c>
      <c r="D62" s="1" t="s">
        <v>4</v>
      </c>
      <c r="E62" s="1">
        <v>675.4</v>
      </c>
    </row>
    <row r="63" spans="2:5">
      <c r="B63" s="1" t="s">
        <v>60</v>
      </c>
      <c r="C63" s="1">
        <v>6861</v>
      </c>
      <c r="D63" s="1" t="s">
        <v>58</v>
      </c>
      <c r="E63" s="1">
        <v>676.9</v>
      </c>
    </row>
    <row r="64" spans="2:5">
      <c r="B64" s="1" t="s">
        <v>9</v>
      </c>
      <c r="C64" s="1">
        <v>1327</v>
      </c>
      <c r="D64" s="1" t="s">
        <v>4</v>
      </c>
      <c r="E64" s="1">
        <v>696.5</v>
      </c>
    </row>
    <row r="65" spans="2:5">
      <c r="B65" s="1" t="s">
        <v>8</v>
      </c>
      <c r="C65" s="1">
        <v>1329</v>
      </c>
      <c r="D65" s="1" t="s">
        <v>4</v>
      </c>
      <c r="E65" s="1">
        <v>698.2</v>
      </c>
    </row>
    <row r="66" spans="2:5">
      <c r="B66" s="1" t="s">
        <v>7</v>
      </c>
      <c r="C66" s="1">
        <v>1411</v>
      </c>
      <c r="D66" s="1" t="s">
        <v>4</v>
      </c>
      <c r="E66" s="1">
        <v>703.5</v>
      </c>
    </row>
    <row r="67" spans="2:5">
      <c r="B67" s="1" t="s">
        <v>19</v>
      </c>
      <c r="C67" s="1">
        <v>1113</v>
      </c>
      <c r="D67" s="1" t="s">
        <v>4</v>
      </c>
      <c r="E67" s="1">
        <v>705.3</v>
      </c>
    </row>
    <row r="68" spans="2:5">
      <c r="B68" s="1" t="s">
        <v>20</v>
      </c>
      <c r="C68" s="1">
        <v>1102</v>
      </c>
      <c r="D68" s="1" t="s">
        <v>4</v>
      </c>
      <c r="E68" s="1">
        <v>705.3</v>
      </c>
    </row>
    <row r="69" spans="2:5">
      <c r="B69" s="1" t="s">
        <v>36</v>
      </c>
      <c r="C69" s="1">
        <v>805</v>
      </c>
      <c r="D69" s="1" t="s">
        <v>4</v>
      </c>
      <c r="E69" s="1">
        <v>714</v>
      </c>
    </row>
    <row r="70" spans="2:5">
      <c r="B70" s="1" t="s">
        <v>59</v>
      </c>
      <c r="C70" s="1">
        <v>8258</v>
      </c>
      <c r="D70" s="1" t="s">
        <v>58</v>
      </c>
      <c r="E70" s="1">
        <v>730.8</v>
      </c>
    </row>
    <row r="71" spans="2:5">
      <c r="B71" s="1" t="s">
        <v>3</v>
      </c>
      <c r="C71" s="1">
        <v>1726</v>
      </c>
      <c r="D71" s="1" t="s">
        <v>4</v>
      </c>
      <c r="E71" s="1">
        <v>796.4</v>
      </c>
    </row>
    <row r="72" spans="2:5">
      <c r="B72" s="1" t="s">
        <v>28</v>
      </c>
      <c r="C72" s="1">
        <v>937</v>
      </c>
      <c r="D72" s="1" t="s">
        <v>4</v>
      </c>
      <c r="E72" s="1">
        <v>829.8</v>
      </c>
    </row>
    <row r="73" spans="2:5">
      <c r="B73" s="1" t="s">
        <v>61</v>
      </c>
      <c r="C73" s="1">
        <v>6190</v>
      </c>
      <c r="D73" s="1" t="s">
        <v>58</v>
      </c>
      <c r="E73" s="1">
        <v>838.5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1</vt:i4>
      </vt:variant>
    </vt:vector>
  </HeadingPairs>
  <TitlesOfParts>
    <vt:vector size="6" baseType="lpstr">
      <vt:lpstr>Retta</vt:lpstr>
      <vt:lpstr>Punteggio</vt:lpstr>
      <vt:lpstr>Finale</vt:lpstr>
      <vt:lpstr>Statico</vt:lpstr>
      <vt:lpstr>Foglio1</vt:lpstr>
      <vt:lpstr>Finale!universita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GIAAND00</dc:creator>
  <cp:lastModifiedBy>pc20091</cp:lastModifiedBy>
  <dcterms:created xsi:type="dcterms:W3CDTF">2011-07-18T15:56:06Z</dcterms:created>
  <dcterms:modified xsi:type="dcterms:W3CDTF">2012-07-20T14:05:41Z</dcterms:modified>
</cp:coreProperties>
</file>